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130 ideias" sheetId="2" state="visible" r:id="rId4"/>
    <sheet name="Quiz" sheetId="3" state="visible" r:id="rId5"/>
  </sheets>
  <definedNames>
    <definedName function="false" hidden="true" localSheetId="1" name="_xlnm._FilterDatabase" vbProcedure="false">'130 ideias'!$A$3:$Q$133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<sst xmlns="http://schemas.openxmlformats.org/spreadsheetml/2006/main" count="1488" uniqueCount="551">
  <si>
    <t xml:space="preserve">Cozinha que Vende: planilha das 130 ideias</t>
  </si>
  <si>
    <t xml:space="preserve">1. Vá na aba "130 ideias" e use os filtros (setinhas no cabeçalho) para escolher por categoria, custo para começar, tempo por semana, dificuldade, equipamento e se pode começar online.</t>
  </si>
  <si>
    <t xml:space="preserve">2. Os custos usam preços de referência coletados em 03/11/2026 nos sites das lojas indicadas no guia (Fontes). Na sua cidade pode ser diferente.</t>
  </si>
  <si>
    <t xml:space="preserve">3. O preço sugerido é custo por unidade × multiplicador. Troque os multiplicadores (células azuis) na aba "130 ideias", linha 2.</t>
  </si>
  <si>
    <t xml:space="preserve">4. Não sabe por onde começar? Responda o quiz na aba "Quiz".</t>
  </si>
  <si>
    <t xml:space="preserve">Os valores são estimativas para ajudar na decisão, não promessa de venda ou de ganho. O custo não inclui gás, energia e seu tempo.</t>
  </si>
  <si>
    <t xml:space="preserve">Multiplicador mínimo</t>
  </si>
  <si>
    <t xml:space="preserve">Multiplicador máximo</t>
  </si>
  <si>
    <t xml:space="preserve">Nº</t>
  </si>
  <si>
    <t xml:space="preserve">Categoria</t>
  </si>
  <si>
    <t xml:space="preserve">Ideia</t>
  </si>
  <si>
    <t xml:space="preserve">O que é</t>
  </si>
  <si>
    <t xml:space="preserve">Custo para começar (R$)</t>
  </si>
  <si>
    <t xml:space="preserve">Custo por unidade (R$)</t>
  </si>
  <si>
    <t xml:space="preserve">Preço sugerido mín. (R$)</t>
  </si>
  <si>
    <t xml:space="preserve">Preço sugerido máx. (R$)</t>
  </si>
  <si>
    <t xml:space="preserve">Rendimento por lote</t>
  </si>
  <si>
    <t xml:space="preserve">Validade e conservação</t>
  </si>
  <si>
    <t xml:space="preserve">Tempo por semana</t>
  </si>
  <si>
    <t xml:space="preserve">Dificuldade</t>
  </si>
  <si>
    <t xml:space="preserve">Equipamento</t>
  </si>
  <si>
    <t xml:space="preserve">Precisa de forno?</t>
  </si>
  <si>
    <t xml:space="preserve">Precisa de freezer?</t>
  </si>
  <si>
    <t xml:space="preserve">Pode começar online?</t>
  </si>
  <si>
    <t xml:space="preserve">Página no guia</t>
  </si>
  <si>
    <t xml:space="preserve">1. Brigadeiros e doces de festa</t>
  </si>
  <si>
    <t xml:space="preserve">Brigadeiro gourmet por encomenda</t>
  </si>
  <si>
    <t xml:space="preserve">Brigadeiro mais cremoso, com chocolate de verdade e creme de leite, vendido por cento para festas ou em caixinhas para presente.</t>
  </si>
  <si>
    <t xml:space="preserve">22 docinhos de 20 g</t>
  </si>
  <si>
    <t xml:space="preserve">3 dias em temperatura ambiente fresca ou 7 dias na geladeira, em pote fechado.</t>
  </si>
  <si>
    <t xml:space="preserve">4–10 h</t>
  </si>
  <si>
    <t xml:space="preserve">Baixa</t>
  </si>
  <si>
    <t xml:space="preserve">Fogão</t>
  </si>
  <si>
    <t xml:space="preserve">Não</t>
  </si>
  <si>
    <t xml:space="preserve">Sim</t>
  </si>
  <si>
    <t xml:space="preserve">Docinhos tradicionais por cento</t>
  </si>
  <si>
    <t xml:space="preserve">Beijinho, cajuzinho e bicho de pé: os docinhos que não podem faltar em festa infantil, vendidos por cento.</t>
  </si>
  <si>
    <t xml:space="preserve">25 docinhos de 15 g</t>
  </si>
  <si>
    <t xml:space="preserve">3 dias em temperatura ambiente fresca ou 7 dias na geladeira.</t>
  </si>
  <si>
    <t xml:space="preserve">Trufas para revenda</t>
  </si>
  <si>
    <t xml:space="preserve">Trufa com recheio cremoso de ganache e casquinha de chocolate, embalada uma a uma para vender em escritórios, lojas e escolas.</t>
  </si>
  <si>
    <t xml:space="preserve">20 trufas de 25 g</t>
  </si>
  <si>
    <t xml:space="preserve">7 dias em local fresco, longe do sol; 15 dias na geladeira.</t>
  </si>
  <si>
    <t xml:space="preserve">3–8 h</t>
  </si>
  <si>
    <t xml:space="preserve">Fogão ou micro-ondas</t>
  </si>
  <si>
    <t xml:space="preserve">Pão de mel artesanal</t>
  </si>
  <si>
    <t xml:space="preserve">Pão de mel macio, recheado com doce de leite e banhado em chocolate, vendido por unidade ou em kits.</t>
  </si>
  <si>
    <t xml:space="preserve">20 pães de mel de 50 g</t>
  </si>
  <si>
    <t xml:space="preserve">10 dias em local fresco, bem embalado.</t>
  </si>
  <si>
    <t xml:space="preserve">4–8 h</t>
  </si>
  <si>
    <t xml:space="preserve">Média</t>
  </si>
  <si>
    <t xml:space="preserve">Forno</t>
  </si>
  <si>
    <t xml:space="preserve">Palha italiana</t>
  </si>
  <si>
    <t xml:space="preserve">Brigadeiro firme com biscoito picado, cortado em quadrados e embalado individualmente.</t>
  </si>
  <si>
    <t xml:space="preserve">24 quadrados de 30 g</t>
  </si>
  <si>
    <t xml:space="preserve">5 dias em local fresco ou 10 dias na geladeira.</t>
  </si>
  <si>
    <t xml:space="preserve">Bem-casado</t>
  </si>
  <si>
    <t xml:space="preserve">Pão de ló macio recheado com doce de leite, passado na calda e embrulhado, para casamentos, chás e lembrancinhas.</t>
  </si>
  <si>
    <t xml:space="preserve">15 bem-casados</t>
  </si>
  <si>
    <t xml:space="preserve">5 dias em local fresco, bem embalado.</t>
  </si>
  <si>
    <t xml:space="preserve">Bombom de morango no copinho</t>
  </si>
  <si>
    <t xml:space="preserve">Morango inteiro coberto com creme branco e chocolate, montado em potinho com tampa.</t>
  </si>
  <si>
    <t xml:space="preserve">8 potes de 250 ml</t>
  </si>
  <si>
    <t xml:space="preserve">2 dias na geladeira.</t>
  </si>
  <si>
    <t xml:space="preserve">3–6 h</t>
  </si>
  <si>
    <t xml:space="preserve">Fogão + geladeira</t>
  </si>
  <si>
    <t xml:space="preserve">Brigadeiro de colher no pote</t>
  </si>
  <si>
    <t xml:space="preserve">Brigadeiro cremoso para comer de colher, vendido em potinho.</t>
  </si>
  <si>
    <t xml:space="preserve">10 potes de 120 g</t>
  </si>
  <si>
    <t xml:space="preserve">3 dias na geladeira.</t>
  </si>
  <si>
    <t xml:space="preserve">Cocada cremosa e cocada de forno</t>
  </si>
  <si>
    <t xml:space="preserve">Cocada tradicional, cremosa no pote ou de forno em pedaços.</t>
  </si>
  <si>
    <t xml:space="preserve">8 potes de 100 g</t>
  </si>
  <si>
    <t xml:space="preserve">5 dias na geladeira.</t>
  </si>
  <si>
    <t xml:space="preserve">Pirulito de chocolate</t>
  </si>
  <si>
    <t xml:space="preserve">Pirulitos de chocolate em formatos divertidos, para festas infantis e lembrancinhas.</t>
  </si>
  <si>
    <t xml:space="preserve">20 pirulitos de 25 g</t>
  </si>
  <si>
    <t xml:space="preserve">30 dias em local fresco, bem embalado.</t>
  </si>
  <si>
    <t xml:space="preserve">2–6 h</t>
  </si>
  <si>
    <t xml:space="preserve">Micro-ondas ou fogão + forma de pirulito</t>
  </si>
  <si>
    <t xml:space="preserve">Cake pop</t>
  </si>
  <si>
    <t xml:space="preserve">Bolinho de bolo com brigadeiro no palito, coberto de chocolate.</t>
  </si>
  <si>
    <t xml:space="preserve">30 cake pops de 30 g</t>
  </si>
  <si>
    <t xml:space="preserve">Forno + fogão</t>
  </si>
  <si>
    <t xml:space="preserve">Doce de leite caseiro em pote</t>
  </si>
  <si>
    <t xml:space="preserve">Doce de leite de panela, feito só com leite e açúcar, vendido em pote de vidro.</t>
  </si>
  <si>
    <t xml:space="preserve">4 potes de 200 g</t>
  </si>
  <si>
    <t xml:space="preserve">Fechado: 30 dias em local fresco. Aberto: 15 dias na geladeira.</t>
  </si>
  <si>
    <t xml:space="preserve">Paçoca e pé de moleque caseiros</t>
  </si>
  <si>
    <t xml:space="preserve">Paçoca de amendoim torrado e pé de moleque, vendidos em saquinhos.</t>
  </si>
  <si>
    <t xml:space="preserve">30 paçocas de 25 g</t>
  </si>
  <si>
    <t xml:space="preserve">Forno + liquidificador</t>
  </si>
  <si>
    <t xml:space="preserve">Mini churros recheados</t>
  </si>
  <si>
    <t xml:space="preserve">Mini churros fritos na hora, passados no açúcar com canela e recheados com doce de leite.</t>
  </si>
  <si>
    <t xml:space="preserve">5 copos com 8 mini churros</t>
  </si>
  <si>
    <t xml:space="preserve">Consumir no mesmo dia.</t>
  </si>
  <si>
    <t xml:space="preserve">Quindim e quindão</t>
  </si>
  <si>
    <t xml:space="preserve">Quindim assado em banho-maria, vendido em fatias de quindão ou unidades.</t>
  </si>
  <si>
    <t xml:space="preserve">12 fatias de quindão</t>
  </si>
  <si>
    <t xml:space="preserve">Caixinha mix de doces para presente</t>
  </si>
  <si>
    <t xml:space="preserve">Caixinhas com 4 docinhos sortidos, prontas para presentear em aniversários, datas e empresas.</t>
  </si>
  <si>
    <t xml:space="preserve">12 caixinhas com 4 doces</t>
  </si>
  <si>
    <t xml:space="preserve">2. Doces no pote e no copo</t>
  </si>
  <si>
    <t xml:space="preserve">Bolo de pote</t>
  </si>
  <si>
    <t xml:space="preserve">Camadas de bolo fofinho e recheio cremoso em pote com tampa, o campeão de vendas da confeitaria caseira.</t>
  </si>
  <si>
    <t xml:space="preserve">10 potes de 250 ml</t>
  </si>
  <si>
    <t xml:space="preserve">Copo da felicidade</t>
  </si>
  <si>
    <t xml:space="preserve">Copo com tampa bolha cheio de camadas: bolo, brigadeiro, creme de ninho e morango.</t>
  </si>
  <si>
    <t xml:space="preserve">8 copos de 300 ml</t>
  </si>
  <si>
    <t xml:space="preserve">Pudim no pote e pudim inteiro</t>
  </si>
  <si>
    <t xml:space="preserve">Pudim de leite condensado cremoso, sem furinhos, em potes individuais ou forma inteira.</t>
  </si>
  <si>
    <t xml:space="preserve">6 potes de 150 g</t>
  </si>
  <si>
    <t xml:space="preserve">Mousse no pote</t>
  </si>
  <si>
    <t xml:space="preserve">Mousse cremosa de maracujá, sem ovo cru, servida em pote individual.</t>
  </si>
  <si>
    <t xml:space="preserve">8 potes de 120 g</t>
  </si>
  <si>
    <t xml:space="preserve">Liquidificador + geladeira</t>
  </si>
  <si>
    <t xml:space="preserve">Pavê no pote</t>
  </si>
  <si>
    <t xml:space="preserve">Camadas de biscoito, creme cozido e cobertura de chocolate, servido no pote.</t>
  </si>
  <si>
    <t xml:space="preserve">8 potes de 150 g</t>
  </si>
  <si>
    <t xml:space="preserve">Banoffee no pote</t>
  </si>
  <si>
    <t xml:space="preserve">Base de biscoito, doce de leite, banana e chantilly com canela.</t>
  </si>
  <si>
    <t xml:space="preserve">2 dias na geladeira (a banana escurece depois disso).</t>
  </si>
  <si>
    <t xml:space="preserve">Geladeira + batedeira</t>
  </si>
  <si>
    <t xml:space="preserve">Torta de limão no pote</t>
  </si>
  <si>
    <t xml:space="preserve">Base de biscoito, creme de limão e chantilly, porcionada em pote.</t>
  </si>
  <si>
    <t xml:space="preserve">Cheesecake no pote</t>
  </si>
  <si>
    <t xml:space="preserve">Base de biscoito, creme de cream cheese e calda caseira de frutas vermelhas, sem forno.</t>
  </si>
  <si>
    <t xml:space="preserve">Sobremesa na travessa por encomenda</t>
  </si>
  <si>
    <t xml:space="preserve">Delícia gelada de abacaxi com creme branco e chantilly na travessa descartável, para almoços e festas.</t>
  </si>
  <si>
    <t xml:space="preserve">travessa de 3,6 L (12 porções)</t>
  </si>
  <si>
    <t xml:space="preserve">Morango do amor no pote</t>
  </si>
  <si>
    <t xml:space="preserve">Morango coberto com creme branco e casquinha brilhante de açúcar caramelizado, a sobremesa que viralizou nas redes.</t>
  </si>
  <si>
    <t xml:space="preserve">10 potes com 2 morangos</t>
  </si>
  <si>
    <t xml:space="preserve">Consumir no mesmo dia (a casquinha amolece na geladeira).</t>
  </si>
  <si>
    <t xml:space="preserve">Açaí montado no copo</t>
  </si>
  <si>
    <t xml:space="preserve">Copo de açaí com banana, morango, leite em pó e leite condensado, montado na hora.</t>
  </si>
  <si>
    <t xml:space="preserve">5 copos de 300 ml</t>
  </si>
  <si>
    <t xml:space="preserve">Montar e consumir na hora; açaí fechado no freezer conforme a embalagem.</t>
  </si>
  <si>
    <t xml:space="preserve">Freezer</t>
  </si>
  <si>
    <t xml:space="preserve">Salada de frutas no copo</t>
  </si>
  <si>
    <t xml:space="preserve">Salada de frutas frescas no copo com tampa, para lanche e sobremesa.</t>
  </si>
  <si>
    <t xml:space="preserve">12 copos de 300 ml</t>
  </si>
  <si>
    <t xml:space="preserve">1 dia na geladeira.</t>
  </si>
  <si>
    <t xml:space="preserve">Geladeira</t>
  </si>
  <si>
    <t xml:space="preserve">Arroz doce e canjica cremosa</t>
  </si>
  <si>
    <t xml:space="preserve">Arroz doce cremoso com canela, em pote, que vende muito no frio e em festa junina.</t>
  </si>
  <si>
    <t xml:space="preserve">8 potes de 200 g</t>
  </si>
  <si>
    <t xml:space="preserve">Gelatina colorida e mosaico</t>
  </si>
  <si>
    <t xml:space="preserve">Gelatina mosaico com cubos coloridos em creme de leite condensado, em pote.</t>
  </si>
  <si>
    <t xml:space="preserve">10 potes de 150 g</t>
  </si>
  <si>
    <t xml:space="preserve">2–5 h</t>
  </si>
  <si>
    <t xml:space="preserve">3. Bolos e tortas</t>
  </si>
  <si>
    <t xml:space="preserve">Bolo caseiro inteiro e em fatias</t>
  </si>
  <si>
    <t xml:space="preserve">Bolo de laranja caseiro, fofinho, vendido inteiro na forma descartável ou em fatias.</t>
  </si>
  <si>
    <t xml:space="preserve">bolo de cerca de 1 kg (12 fatias)</t>
  </si>
  <si>
    <t xml:space="preserve">4 dias em local fresco, bem fechado.</t>
  </si>
  <si>
    <t xml:space="preserve">Bolo caseirinho / bolo vulcão com cobertura</t>
  </si>
  <si>
    <t xml:space="preserve">Bolo de chocolate com cobertura cremosa escorrendo, vendido em caixa com visor.</t>
  </si>
  <si>
    <t xml:space="preserve">bolo de cerca de 1,2 kg</t>
  </si>
  <si>
    <t xml:space="preserve">4 dias na geladeira.</t>
  </si>
  <si>
    <t xml:space="preserve">Fatias de bolo recheado</t>
  </si>
  <si>
    <t xml:space="preserve">Fatias generosas de bolo recheado em caixinha com visor, para vender por unidade.</t>
  </si>
  <si>
    <t xml:space="preserve">12 fatias de 150 g</t>
  </si>
  <si>
    <t xml:space="preserve">Bolo de festa simples com chantilly</t>
  </si>
  <si>
    <t xml:space="preserve">Bolo de aniversário recheado e coberto com chantilly, para festas pequenas em casa.</t>
  </si>
  <si>
    <t xml:space="preserve">bolo de cerca de 1,8 kg (20 fatias)</t>
  </si>
  <si>
    <t xml:space="preserve">Forno + batedeira</t>
  </si>
  <si>
    <t xml:space="preserve">Naked cake</t>
  </si>
  <si>
    <t xml:space="preserve">Bolo com cobertura fina de chantilly que mostra as camadas, decorado com frutas.</t>
  </si>
  <si>
    <t xml:space="preserve">bolo de cerca de 1,5 kg (15 fatias)</t>
  </si>
  <si>
    <t xml:space="preserve">Torta doce (holandesa, limão, morango)</t>
  </si>
  <si>
    <t xml:space="preserve">Torta holandesa de creme com base de biscoito e cobertura de chocolate, vendida inteira ou em fatias.</t>
  </si>
  <si>
    <t xml:space="preserve">torta de cerca de 1,4 kg (12 fatias)</t>
  </si>
  <si>
    <t xml:space="preserve">Bolo gelado de coco no papel-alumínio</t>
  </si>
  <si>
    <t xml:space="preserve">Pedaços de bolo molhadinho de coco, embrulhados no papel-alumínio e servidos gelados.</t>
  </si>
  <si>
    <t xml:space="preserve">12 pedaços de 120 g</t>
  </si>
  <si>
    <t xml:space="preserve">Rocambole</t>
  </si>
  <si>
    <t xml:space="preserve">Rocambole de pão de ló recheado com doce de leite, vendido inteiro ou em fatias.</t>
  </si>
  <si>
    <t xml:space="preserve">rocambole de cerca de 700 g (10 fatias)</t>
  </si>
  <si>
    <t xml:space="preserve">Bentô cake (mini bolo)</t>
  </si>
  <si>
    <t xml:space="preserve">Mini bolo de 10 cm decorado com frase divertida, vendido na marmitinha.</t>
  </si>
  <si>
    <t xml:space="preserve">4 bentôs de 10 cm</t>
  </si>
  <si>
    <t xml:space="preserve">Cupcakes</t>
  </si>
  <si>
    <t xml:space="preserve">Bolinhos individuais com cobertura de chantilly ou brigadeiro, para festas e presentes.</t>
  </si>
  <si>
    <t xml:space="preserve">15 cupcakes</t>
  </si>
  <si>
    <t xml:space="preserve">Brownie em embalagem individual</t>
  </si>
  <si>
    <t xml:space="preserve">Brownie de chocolate com casquinha e miolo úmido, cortado e embalado um a um.</t>
  </si>
  <si>
    <t xml:space="preserve">12 brownies de 70 g</t>
  </si>
  <si>
    <t xml:space="preserve">Bolo de milho, aipim e fubá cremoso</t>
  </si>
  <si>
    <t xml:space="preserve">Bolo de milho de latinha, cremoso, vendido inteiro ou em pedaços.</t>
  </si>
  <si>
    <t xml:space="preserve">bolo de cerca de 1,2 kg (12 pedaços)</t>
  </si>
  <si>
    <t xml:space="preserve">Cuca e bolo de banana</t>
  </si>
  <si>
    <t xml:space="preserve">Cuca de banana com farofa doce de canela, tradição do Sul, vendida inteira ou em pedaços.</t>
  </si>
  <si>
    <t xml:space="preserve">cuca de cerca de 1,3 kg (12 pedaços)</t>
  </si>
  <si>
    <t xml:space="preserve">4 dias em local fresco, bem fechada.</t>
  </si>
  <si>
    <t xml:space="preserve">Torta de bolacha sem forno</t>
  </si>
  <si>
    <t xml:space="preserve">Camadas de bolacha molhada no leite, creme branco e brigadeiro, montadas na travessa.</t>
  </si>
  <si>
    <t xml:space="preserve">4. Salgados e lanches</t>
  </si>
  <si>
    <t xml:space="preserve">Salgados fritos por cento para festa</t>
  </si>
  <si>
    <t xml:space="preserve">Coxinha, bolinha de queijo e risole de 25 g, vendidos por cento para festas.</t>
  </si>
  <si>
    <t xml:space="preserve">100 salgados de 25 g (1 cento)</t>
  </si>
  <si>
    <t xml:space="preserve">Fritos: consumir no mesmo dia. Crus: até 3 meses no freezer.</t>
  </si>
  <si>
    <t xml:space="preserve">6–12 h</t>
  </si>
  <si>
    <t xml:space="preserve">Coxinha grande por unidade</t>
  </si>
  <si>
    <t xml:space="preserve">Coxinha de 120 g com recheio caprichado de frango com requeijão, vendida por unidade.</t>
  </si>
  <si>
    <t xml:space="preserve">20 coxinhas de 120 g</t>
  </si>
  <si>
    <t xml:space="preserve">Consumir no dia. Crus: até 3 meses no freezer.</t>
  </si>
  <si>
    <t xml:space="preserve">Pastel caseiro</t>
  </si>
  <si>
    <t xml:space="preserve">Pastel frito na hora com recheio de carne ou queijo, vendido por encomenda ou em eventos.</t>
  </si>
  <si>
    <t xml:space="preserve">20 pastéis médios</t>
  </si>
  <si>
    <t xml:space="preserve">Empadinha</t>
  </si>
  <si>
    <t xml:space="preserve">Empadinha de massa podre que desmancha, com recheio de frango, vendida por unidade ou cento.</t>
  </si>
  <si>
    <t xml:space="preserve">30 empadinhas</t>
  </si>
  <si>
    <t xml:space="preserve">2 dias na geladeira. Cruas: até 2 meses no freezer.</t>
  </si>
  <si>
    <t xml:space="preserve">Torta salgada por fatia</t>
  </si>
  <si>
    <t xml:space="preserve">Torta de liquidificador recheada com frango e legumes, vendida em fatias.</t>
  </si>
  <si>
    <t xml:space="preserve">Quiche</t>
  </si>
  <si>
    <t xml:space="preserve">Mini quiches de massa amanteigada com recheio cremoso de queijo e bacon.</t>
  </si>
  <si>
    <t xml:space="preserve">12 mini quiches</t>
  </si>
  <si>
    <t xml:space="preserve">Hambúrguer artesanal</t>
  </si>
  <si>
    <t xml:space="preserve">Hambúrguer caseiro de 120 g com queijo, salada e molho, vendido por encomenda à noite.</t>
  </si>
  <si>
    <t xml:space="preserve">8 hambúrgueres de 120 g</t>
  </si>
  <si>
    <t xml:space="preserve">Montar e consumir na hora.</t>
  </si>
  <si>
    <t xml:space="preserve">Fogão ou chapa</t>
  </si>
  <si>
    <t xml:space="preserve">Cachorro-quente prensado</t>
  </si>
  <si>
    <t xml:space="preserve">Cachorro-quente com molho, purê de milho e batata palha, prensado na sanduicheira.</t>
  </si>
  <si>
    <t xml:space="preserve">10 cachorros-quentes</t>
  </si>
  <si>
    <t xml:space="preserve">Fogão + sanduicheira</t>
  </si>
  <si>
    <t xml:space="preserve">Sanduíche natural</t>
  </si>
  <si>
    <t xml:space="preserve">Sanduíche de pão de forma com patê de frango, cenoura e alface, embalado individualmente.</t>
  </si>
  <si>
    <t xml:space="preserve">9 sanduíches</t>
  </si>
  <si>
    <t xml:space="preserve">Batata recheada no pote</t>
  </si>
  <si>
    <t xml:space="preserve">Purê cremoso de batata com recheio de frango ou carne e queijo gratinado, em pote.</t>
  </si>
  <si>
    <t xml:space="preserve">8 potes de 450 g</t>
  </si>
  <si>
    <t xml:space="preserve">Esfiha</t>
  </si>
  <si>
    <t xml:space="preserve">Esfiha aberta de carne temperada com tomate e limão, vendida por unidade ou dúzia.</t>
  </si>
  <si>
    <t xml:space="preserve">30 esfihas abertas</t>
  </si>
  <si>
    <t xml:space="preserve">2 dias na geladeira. Congeladas assadas: 2 meses.</t>
  </si>
  <si>
    <t xml:space="preserve">Mini pizza</t>
  </si>
  <si>
    <t xml:space="preserve">Mini pizzas de 12 cm com molho, muçarela e orégano, vendidas congeladas em pacotes.</t>
  </si>
  <si>
    <t xml:space="preserve">20 mini pizzas</t>
  </si>
  <si>
    <t xml:space="preserve">3 meses no freezer.</t>
  </si>
  <si>
    <t xml:space="preserve">Forno + freezer</t>
  </si>
  <si>
    <t xml:space="preserve">Salgados assados (enroladinho, esfirra, pastel de forno)</t>
  </si>
  <si>
    <t xml:space="preserve">Enroladinho de salsicha e de presunto e queijo, de massa macia e dourada.</t>
  </si>
  <si>
    <t xml:space="preserve">40 salgados assados</t>
  </si>
  <si>
    <t xml:space="preserve">Kibe assado e frito</t>
  </si>
  <si>
    <t xml:space="preserve">Kibe de trigo e carne bem temperado, vendido frito por cento ou assado em travessa.</t>
  </si>
  <si>
    <t xml:space="preserve">40 kibes de 25 g</t>
  </si>
  <si>
    <t xml:space="preserve">Fritos: consumir no dia. Crus: 3 meses no freezer.</t>
  </si>
  <si>
    <t xml:space="preserve">Fogão ou forno</t>
  </si>
  <si>
    <t xml:space="preserve">Tapioca recheada</t>
  </si>
  <si>
    <t xml:space="preserve">Tapioca feita na hora com recheios salgados e doces, para feira, evento ou café da manhã.</t>
  </si>
  <si>
    <t xml:space="preserve">10 tapiocas</t>
  </si>
  <si>
    <t xml:space="preserve">Fazer e consumir na hora.</t>
  </si>
  <si>
    <t xml:space="preserve">Frigideira</t>
  </si>
  <si>
    <t xml:space="preserve">Cuscuz recheado</t>
  </si>
  <si>
    <t xml:space="preserve">Cuscuz nordestino de flocão, recheado com ovo, queijo e carne, vendido no café da manhã.</t>
  </si>
  <si>
    <t xml:space="preserve">6 porções recheadas</t>
  </si>
  <si>
    <t xml:space="preserve">Fogão + cuscuzeira</t>
  </si>
  <si>
    <t xml:space="preserve">5. Congelados e marmitas</t>
  </si>
  <si>
    <t xml:space="preserve">Marmita congelada caseira</t>
  </si>
  <si>
    <t xml:space="preserve">Marmitas de comida caseira (arroz, feijão, frango e legumes) congeladas em pote que vai ao micro-ondas.</t>
  </si>
  <si>
    <t xml:space="preserve">10 marmitas de 450 g</t>
  </si>
  <si>
    <t xml:space="preserve">3 meses no freezer; descongelada, consumir em 24 horas.</t>
  </si>
  <si>
    <t xml:space="preserve">Fogão + freezer</t>
  </si>
  <si>
    <t xml:space="preserve">Marmita fit</t>
  </si>
  <si>
    <t xml:space="preserve">Marmitas com frango grelhado, batata-doce, arroz e brócolis, temperadas sem exagero de sal.</t>
  </si>
  <si>
    <t xml:space="preserve">10 marmitas de 400 g</t>
  </si>
  <si>
    <t xml:space="preserve">Salgados congelados para fritar</t>
  </si>
  <si>
    <t xml:space="preserve">Pacotes com 25 coxinhas e bolinhas de queijo congeladas para fritar em casa.</t>
  </si>
  <si>
    <t xml:space="preserve">100 salgados de 25 g (4 pacotes de 25)</t>
  </si>
  <si>
    <t xml:space="preserve">Caldos e sopas congelados</t>
  </si>
  <si>
    <t xml:space="preserve">Caldo de mandioca com carne, cremoso, congelado em potes de 500 ml.</t>
  </si>
  <si>
    <t xml:space="preserve">8 potes de 500 ml</t>
  </si>
  <si>
    <t xml:space="preserve">3 meses no freezer; descongelado, 24 horas na geladeira.</t>
  </si>
  <si>
    <t xml:space="preserve">Escondidinho</t>
  </si>
  <si>
    <t xml:space="preserve">Purê de batata cremoso com carne moída refogada e muçarela gratinada, em forma de alumínio.</t>
  </si>
  <si>
    <t xml:space="preserve">8 porções de 400 g</t>
  </si>
  <si>
    <t xml:space="preserve">Lasanha congelada</t>
  </si>
  <si>
    <t xml:space="preserve">Lasanha à bolonhesa com presunto, queijo e molho branco, em porções individuais.</t>
  </si>
  <si>
    <t xml:space="preserve">Massa fresca e nhoque</t>
  </si>
  <si>
    <t xml:space="preserve">Nhoque de batata congelado cru, em pacotes, pronto para cozinhar.</t>
  </si>
  <si>
    <t xml:space="preserve">3 pacotes de 550 g</t>
  </si>
  <si>
    <t xml:space="preserve">Panqueca congelada</t>
  </si>
  <si>
    <t xml:space="preserve">Panquecas recheadas com carne moída e molho, cobertas com queijo, em porções de 2.</t>
  </si>
  <si>
    <t xml:space="preserve">6 porções com 2 panquecas</t>
  </si>
  <si>
    <t xml:space="preserve">Feijoada por encomenda no sábado</t>
  </si>
  <si>
    <t xml:space="preserve">Feijoada completa em marmita com arroz e farofa, para encomenda de sábado.</t>
  </si>
  <si>
    <t xml:space="preserve">10 marmitas de feijoada</t>
  </si>
  <si>
    <t xml:space="preserve">Consumir no dia. Feijoada sem arroz: 3 meses no freezer.</t>
  </si>
  <si>
    <t xml:space="preserve">Fogão + panela de pressão</t>
  </si>
  <si>
    <t xml:space="preserve">Hambúrguer artesanal congelado</t>
  </si>
  <si>
    <t xml:space="preserve">Discos de hambúrguer de carne moída temperada, congelados em pacotes de 4.</t>
  </si>
  <si>
    <t xml:space="preserve">16 hambúrgueres de 120 g (4 pacotes de 4)</t>
  </si>
  <si>
    <t xml:space="preserve">Prato do dia por encomenda no bairro</t>
  </si>
  <si>
    <t xml:space="preserve">Strogonoff de frango com arroz e batata palha, entregue quentinho no almoço.</t>
  </si>
  <si>
    <t xml:space="preserve">10 marmitas</t>
  </si>
  <si>
    <t xml:space="preserve">Consumir no dia.</t>
  </si>
  <si>
    <t xml:space="preserve">Almoço de domingo por encomenda</t>
  </si>
  <si>
    <t xml:space="preserve">Frango assado temperado com maionese de batata, por encomenda para o almoço de domingo.</t>
  </si>
  <si>
    <t xml:space="preserve">10 porções</t>
  </si>
  <si>
    <t xml:space="preserve">Consumir no dia; maionese sempre na geladeira.</t>
  </si>
  <si>
    <t xml:space="preserve">Marmita vegetariana</t>
  </si>
  <si>
    <t xml:space="preserve">Marmitas sem carne com arroz, feijão, grão-de-bico, abóbora e brócolis.</t>
  </si>
  <si>
    <t xml:space="preserve">Kit de legumes picados e higienizados</t>
  </si>
  <si>
    <t xml:space="preserve">Kits de legumes já lavados, picados e prontos para cozinhar.</t>
  </si>
  <si>
    <t xml:space="preserve">10 kits de 500 g</t>
  </si>
  <si>
    <t xml:space="preserve">6. Geladinhos, picolés e bebidas sem álcool</t>
  </si>
  <si>
    <t xml:space="preserve">Geladinho (sacolé) gourmet</t>
  </si>
  <si>
    <t xml:space="preserve">Geladinho cremoso de leite ninho com morango, feito com base cozida.</t>
  </si>
  <si>
    <t xml:space="preserve">15 geladinhos de 120 ml</t>
  </si>
  <si>
    <t xml:space="preserve">2 meses no freezer.</t>
  </si>
  <si>
    <t xml:space="preserve">Sacolé de fruta tradicional</t>
  </si>
  <si>
    <t xml:space="preserve">Sacolé de polpa de fruta, barato e refrescante.</t>
  </si>
  <si>
    <t xml:space="preserve">15 sacolés de 100 ml</t>
  </si>
  <si>
    <t xml:space="preserve">Freezer + liquidificador</t>
  </si>
  <si>
    <t xml:space="preserve">Picolé gourmet</t>
  </si>
  <si>
    <t xml:space="preserve">Picolé cremoso de chocolate com casquinha de chocolate, feito em forma de picolé.</t>
  </si>
  <si>
    <t xml:space="preserve">12 picolés de 90 ml</t>
  </si>
  <si>
    <t xml:space="preserve">Fogão + freezer + forma de picolé</t>
  </si>
  <si>
    <t xml:space="preserve">Sorvete caseiro em pote</t>
  </si>
  <si>
    <t xml:space="preserve">Sorvete de creme cremoso feito com base cozida, em pote de 500 ml.</t>
  </si>
  <si>
    <t xml:space="preserve">4 potes de 500 ml</t>
  </si>
  <si>
    <t xml:space="preserve">Fogão + freezer + batedeira</t>
  </si>
  <si>
    <t xml:space="preserve">Paleta mexicana</t>
  </si>
  <si>
    <t xml:space="preserve">Paleta cremosa de morango recheada com doce de leite.</t>
  </si>
  <si>
    <t xml:space="preserve">10 paletas de 100 ml</t>
  </si>
  <si>
    <t xml:space="preserve">Freezer + forma de paleta</t>
  </si>
  <si>
    <t xml:space="preserve">Milkshake no pote</t>
  </si>
  <si>
    <t xml:space="preserve">Milkshake cremoso de chocolate em copo com tampa, pronto para levar.</t>
  </si>
  <si>
    <t xml:space="preserve">6 copos de 300 ml</t>
  </si>
  <si>
    <t xml:space="preserve">Base no freezer por 2 meses; milkshake batido: consumir na hora.</t>
  </si>
  <si>
    <t xml:space="preserve">Suco natural em garrafa</t>
  </si>
  <si>
    <t xml:space="preserve">Suco de laranja natural espremido na hora e envasado em garrafinha.</t>
  </si>
  <si>
    <t xml:space="preserve">8 garrafas de 300 ml</t>
  </si>
  <si>
    <t xml:space="preserve">Espremedor + geladeira</t>
  </si>
  <si>
    <t xml:space="preserve">Limonada suíça e chás gelados</t>
  </si>
  <si>
    <t xml:space="preserve">Limonada suíça cremosa com leite condensado, em garrafa.</t>
  </si>
  <si>
    <t xml:space="preserve">Café gelado em garrafa</t>
  </si>
  <si>
    <t xml:space="preserve">Café gelado com leite e leite condensado, em garrafinha.</t>
  </si>
  <si>
    <t xml:space="preserve">7 garrafas de 300 ml</t>
  </si>
  <si>
    <t xml:space="preserve">Cafeteira + geladeira</t>
  </si>
  <si>
    <t xml:space="preserve">Chocolate quente em garrafa (inverno)</t>
  </si>
  <si>
    <t xml:space="preserve">Chocolate quente cremoso, envasado frio para o cliente aquecer em casa.</t>
  </si>
  <si>
    <t xml:space="preserve">Soda italiana e drinks sem álcool para festas</t>
  </si>
  <si>
    <t xml:space="preserve">Drinks sem álcool de frutas (morango e maracujá) vendidos em garrafa para festas.</t>
  </si>
  <si>
    <t xml:space="preserve">Vitaminas e smoothies</t>
  </si>
  <si>
    <t xml:space="preserve">Vitaminas de banana com mamão e aveia, em garrafinha para o café da manhã.</t>
  </si>
  <si>
    <t xml:space="preserve">7. Pães, biscoitos e quitandas</t>
  </si>
  <si>
    <t xml:space="preserve">Pão caseiro por encomenda</t>
  </si>
  <si>
    <t xml:space="preserve">Pão caseiro macio de leite, vendido por encomenda em sacos kraft.</t>
  </si>
  <si>
    <t xml:space="preserve">4 pães de 400 g</t>
  </si>
  <si>
    <t xml:space="preserve">3 dias em local fresco, bem fechado; 2 meses no freezer.</t>
  </si>
  <si>
    <t xml:space="preserve">Pão de queijo assado e congelado</t>
  </si>
  <si>
    <t xml:space="preserve">Pão de queijo mineiro congelado cru em pacotes de 25.</t>
  </si>
  <si>
    <t xml:space="preserve">50 pães de queijo de 25 g (2 pacotes)</t>
  </si>
  <si>
    <t xml:space="preserve">Biscoito de polvilho</t>
  </si>
  <si>
    <t xml:space="preserve">Biscoito de polvilho azedo crocante, assado, vendido em pacotes.</t>
  </si>
  <si>
    <t xml:space="preserve">8 pacotes de 100 g</t>
  </si>
  <si>
    <t xml:space="preserve">15 dias bem fechado.</t>
  </si>
  <si>
    <t xml:space="preserve">Broa de milho</t>
  </si>
  <si>
    <t xml:space="preserve">Broa de fubá fofinha, assada em forminhas.</t>
  </si>
  <si>
    <t xml:space="preserve">12 broas de 70 g</t>
  </si>
  <si>
    <t xml:space="preserve">Rosca e pão doce</t>
  </si>
  <si>
    <t xml:space="preserve">Rosca trançada de pão doce com cobertura de coco.</t>
  </si>
  <si>
    <t xml:space="preserve">3 roscas de 600 g</t>
  </si>
  <si>
    <t xml:space="preserve">3 dias em local fresco.</t>
  </si>
  <si>
    <t xml:space="preserve">Pão de batata recheado</t>
  </si>
  <si>
    <t xml:space="preserve">Pãezinhos de batata macios, recheados com requeijão ou frango.</t>
  </si>
  <si>
    <t xml:space="preserve">24 pães recheados</t>
  </si>
  <si>
    <t xml:space="preserve">2 dias na geladeira; 2 meses no freezer.</t>
  </si>
  <si>
    <t xml:space="preserve">Sonho</t>
  </si>
  <si>
    <t xml:space="preserve">Sonho frito recheado com creme de baunilha e passado no açúcar.</t>
  </si>
  <si>
    <t xml:space="preserve">16 sonhos</t>
  </si>
  <si>
    <t xml:space="preserve">Cookies artesanais</t>
  </si>
  <si>
    <t xml:space="preserve">Cookies grandes com pedaços de chocolate, crocantes por fora e macios por dentro.</t>
  </si>
  <si>
    <t xml:space="preserve">15 cookies de 60 g</t>
  </si>
  <si>
    <t xml:space="preserve">10 dias bem embalado.</t>
  </si>
  <si>
    <t xml:space="preserve">Biscoitos amanteigados decorados</t>
  </si>
  <si>
    <t xml:space="preserve">Biscoitos amanteigados com glacê, em formatos temáticos para festas e datas.</t>
  </si>
  <si>
    <t xml:space="preserve">40 biscoitos decorados</t>
  </si>
  <si>
    <t xml:space="preserve">15 dias bem embalado.</t>
  </si>
  <si>
    <t xml:space="preserve">Rosquinha de nata</t>
  </si>
  <si>
    <t xml:space="preserve">Rosquinhas macias de creme de leite, vendidas em pacotes.</t>
  </si>
  <si>
    <t xml:space="preserve">40 rosquinhas (4 pacotes de 10)</t>
  </si>
  <si>
    <t xml:space="preserve">Pão de alho caseiro</t>
  </si>
  <si>
    <t xml:space="preserve">Pão de alho cremoso com queijo, pronto para a churrasqueira, vendido congelado.</t>
  </si>
  <si>
    <t xml:space="preserve">10 pães de alho</t>
  </si>
  <si>
    <t xml:space="preserve">Torradas temperadas e croutons</t>
  </si>
  <si>
    <t xml:space="preserve">Torradas crocantes temperadas com alho e orégano, em pacotes.</t>
  </si>
  <si>
    <t xml:space="preserve">8 pacotes de 80 g</t>
  </si>
  <si>
    <t xml:space="preserve">Pão de hambúrguer e de hot dog para lanchonetes</t>
  </si>
  <si>
    <t xml:space="preserve">Pães de hambúrguer e de cachorro-quente macios, vendidos para lanchonetes e para quem faz lanche em casa.</t>
  </si>
  <si>
    <t xml:space="preserve">16 pães de 90 g</t>
  </si>
  <si>
    <t xml:space="preserve">3 dias bem fechado; 2 meses no freezer.</t>
  </si>
  <si>
    <t xml:space="preserve">Grissini e palitos salgados</t>
  </si>
  <si>
    <t xml:space="preserve">Palitos crocantes de massa com parmesão e orégano, em pacotes.</t>
  </si>
  <si>
    <t xml:space="preserve">6 pacotes com 10 palitos</t>
  </si>
  <si>
    <t xml:space="preserve">20 dias bem fechado.</t>
  </si>
  <si>
    <t xml:space="preserve">8. Fit, saudável e restrições</t>
  </si>
  <si>
    <t xml:space="preserve">Granola caseira</t>
  </si>
  <si>
    <t xml:space="preserve">Granola crocante de aveia, mel, castanhas e frutas secas.</t>
  </si>
  <si>
    <t xml:space="preserve">30 dias bem fechado.</t>
  </si>
  <si>
    <t xml:space="preserve">Barrinha de cereal caseira</t>
  </si>
  <si>
    <t xml:space="preserve">Barrinhas de aveia com mel, amendoim e frutas secas.</t>
  </si>
  <si>
    <t xml:space="preserve">12 barrinhas de 40 g</t>
  </si>
  <si>
    <t xml:space="preserve">15 dias bem embaladas.</t>
  </si>
  <si>
    <t xml:space="preserve">Doces fit sem açúcar</t>
  </si>
  <si>
    <t xml:space="preserve">Brigadeiro de batata-doce com cacau, adoçado com mel, sem açúcar refinado.</t>
  </si>
  <si>
    <t xml:space="preserve">Pães low carb</t>
  </si>
  <si>
    <t xml:space="preserve">Pãezinhos de linhaça, ovos e queijo, sem farinha de trigo.</t>
  </si>
  <si>
    <t xml:space="preserve">8 pãezinhos</t>
  </si>
  <si>
    <t xml:space="preserve">3 dias na geladeira; 2 meses no freezer.</t>
  </si>
  <si>
    <t xml:space="preserve">Bolos sem glúten e sem lactose</t>
  </si>
  <si>
    <t xml:space="preserve">Bolo de cenoura feito com farinha de arroz e óleo, sem farinha de trigo e sem leite.</t>
  </si>
  <si>
    <t xml:space="preserve">bolo de cerca de 1 kg</t>
  </si>
  <si>
    <t xml:space="preserve">4 dias em local fresco.</t>
  </si>
  <si>
    <t xml:space="preserve">Salada no pote</t>
  </si>
  <si>
    <t xml:space="preserve">Salada em camadas no pote, com proteína e molho separado.</t>
  </si>
  <si>
    <t xml:space="preserve">Shot de gengibre</t>
  </si>
  <si>
    <t xml:space="preserve">Shots de gengibre com limão, laranja e mel, em garrafa com 6 doses.</t>
  </si>
  <si>
    <t xml:space="preserve">4 garrafas de 300 ml (6 doses)</t>
  </si>
  <si>
    <t xml:space="preserve">2–4 h</t>
  </si>
  <si>
    <t xml:space="preserve">Pasta de amendoim caseira</t>
  </si>
  <si>
    <t xml:space="preserve">Pasta de amendoim 100% amendoim torrado, em pote de vidro.</t>
  </si>
  <si>
    <t xml:space="preserve">4 potes de 230 g</t>
  </si>
  <si>
    <t xml:space="preserve">60 dias bem fechada em local fresco.</t>
  </si>
  <si>
    <t xml:space="preserve">Processador ou liquidificador forte</t>
  </si>
  <si>
    <t xml:space="preserve">Chips de batata-doce e de legumes</t>
  </si>
  <si>
    <t xml:space="preserve">Chips crocantes de batata-doce assados com azeite e sal.</t>
  </si>
  <si>
    <t xml:space="preserve">10 pacotes de 50 g</t>
  </si>
  <si>
    <t xml:space="preserve">10 dias bem fechado.</t>
  </si>
  <si>
    <t xml:space="preserve">Mix de castanhas porcionado</t>
  </si>
  <si>
    <t xml:space="preserve">Porções de 50 g de castanhas, amendoim e frutas secas.</t>
  </si>
  <si>
    <t xml:space="preserve">15 porções de 50 g</t>
  </si>
  <si>
    <t xml:space="preserve">Nenhum (balança)</t>
  </si>
  <si>
    <t xml:space="preserve">Doces veganos</t>
  </si>
  <si>
    <t xml:space="preserve">Brigadeiro vegano de leite de coco e cacau.</t>
  </si>
  <si>
    <t xml:space="preserve">20 docinhos de 15 g</t>
  </si>
  <si>
    <t xml:space="preserve">Homus e pastas</t>
  </si>
  <si>
    <t xml:space="preserve">Homus caseiro de grão-de-bico com azeite e limão, em pote.</t>
  </si>
  <si>
    <t xml:space="preserve">5 potes de 200 g</t>
  </si>
  <si>
    <t xml:space="preserve">Liquidificador ou processador</t>
  </si>
  <si>
    <t xml:space="preserve">9. Datas comemorativas</t>
  </si>
  <si>
    <t xml:space="preserve">Ovo de colher (Páscoa)</t>
  </si>
  <si>
    <t xml:space="preserve">Ovo de colher de 350 g: casca de chocolate recheada com brigadeiro e creme de ninho, para comer de colher.</t>
  </si>
  <si>
    <t xml:space="preserve">4 ovos de colher de 350 g</t>
  </si>
  <si>
    <t xml:space="preserve">7 dias na geladeira.</t>
  </si>
  <si>
    <t xml:space="preserve">6–15 h (na Páscoa)</t>
  </si>
  <si>
    <t xml:space="preserve">Fogão + geladeira + forma de acetato</t>
  </si>
  <si>
    <t xml:space="preserve">Ovos de Páscoa trufados</t>
  </si>
  <si>
    <t xml:space="preserve">Ovos de Páscoa de 250 g com casca trufada de ganache.</t>
  </si>
  <si>
    <t xml:space="preserve">4 ovos de 250 g</t>
  </si>
  <si>
    <t xml:space="preserve">30 dias em local fresco.</t>
  </si>
  <si>
    <t xml:space="preserve">Micro-ondas + forma de acetato</t>
  </si>
  <si>
    <t xml:space="preserve">Kit festa junina</t>
  </si>
  <si>
    <t xml:space="preserve">Kit com canjica, pipoca doce e pé de moleque para festas juninas de família e empresa.</t>
  </si>
  <si>
    <t xml:space="preserve">8 kits</t>
  </si>
  <si>
    <t xml:space="preserve">Canjica: 3 dias na geladeira. Pipoca e pé de moleque: 15 dias bem fechados.</t>
  </si>
  <si>
    <t xml:space="preserve">4–10 h (em junho)</t>
  </si>
  <si>
    <t xml:space="preserve">Panetone e chocotone caseiros</t>
  </si>
  <si>
    <t xml:space="preserve">Panetone caseiro de 500 g com frutas cristalizadas ou gotas de chocolate.</t>
  </si>
  <si>
    <t xml:space="preserve">4 panetones de 500 g</t>
  </si>
  <si>
    <t xml:space="preserve">6–15 h (no Natal)</t>
  </si>
  <si>
    <t xml:space="preserve">Cesta de café da manhã</t>
  </si>
  <si>
    <t xml:space="preserve">Cesta montada com pão caseiro, bolo, doces e suco, para presentes de aniversário e datas.</t>
  </si>
  <si>
    <t xml:space="preserve">2 cestas</t>
  </si>
  <si>
    <t xml:space="preserve">Montar e entregar no dia.</t>
  </si>
  <si>
    <t xml:space="preserve">Cesta de Natal comestível</t>
  </si>
  <si>
    <t xml:space="preserve">Caixa de Natal com panetone caseiro, biscoitos decorados e doces.</t>
  </si>
  <si>
    <t xml:space="preserve">15 dias bem embalada.</t>
  </si>
  <si>
    <t xml:space="preserve">6–15 h (dezembro)</t>
  </si>
  <si>
    <t xml:space="preserve">Biscoitos de Natal decorados</t>
  </si>
  <si>
    <t xml:space="preserve">Biscoitos de mel e especiarias decorados com glacê em formatos de Natal.</t>
  </si>
  <si>
    <t xml:space="preserve">40 biscoitos decorados (8 saquinhos de 5)</t>
  </si>
  <si>
    <t xml:space="preserve">20 dias bem embalados.</t>
  </si>
  <si>
    <t xml:space="preserve">4–10 h (dezembro)</t>
  </si>
  <si>
    <t xml:space="preserve">Caixas de presente para datas</t>
  </si>
  <si>
    <t xml:space="preserve">Caixas com 16 brigadeiros sortidos para Dia das Mães, dos Namorados e dos Professores.</t>
  </si>
  <si>
    <t xml:space="preserve">3 caixas com 16 doces</t>
  </si>
  <si>
    <t xml:space="preserve">Lembrancinhas comestíveis</t>
  </si>
  <si>
    <t xml:space="preserve">Cookies amanteigados decorados com nome e tema da festa, embalados um a um.</t>
  </si>
  <si>
    <t xml:space="preserve">30 lembrancinhas</t>
  </si>
  <si>
    <t xml:space="preserve">Ceia por encomenda</t>
  </si>
  <si>
    <t xml:space="preserve">Pernil assado, farofa e salpicão por encomenda para a ceia de Natal e Ano-Novo.</t>
  </si>
  <si>
    <t xml:space="preserve">6 porções completas</t>
  </si>
  <si>
    <t xml:space="preserve">Consumir em 1 dia; salpicão sempre na geladeira.</t>
  </si>
  <si>
    <t xml:space="preserve">8–20 h (dezembro)</t>
  </si>
  <si>
    <t xml:space="preserve">10. Snacks, conservas e temperos</t>
  </si>
  <si>
    <t xml:space="preserve">Pipoca gourmet</t>
  </si>
  <si>
    <t xml:space="preserve">Pipoca caramelizada com sabores (ninho, chocolate), em saquinhos.</t>
  </si>
  <si>
    <t xml:space="preserve">15 saquinhos de 40 g</t>
  </si>
  <si>
    <t xml:space="preserve">15 dias bem fechada.</t>
  </si>
  <si>
    <t xml:space="preserve">Temperos e alho temperado</t>
  </si>
  <si>
    <t xml:space="preserve">Alho triturado com sal e cheiro-verde, sem óleo, em pote de vidro.</t>
  </si>
  <si>
    <t xml:space="preserve">8 potes de 180 g</t>
  </si>
  <si>
    <t xml:space="preserve">15 dias na geladeira.</t>
  </si>
  <si>
    <t xml:space="preserve">Processador</t>
  </si>
  <si>
    <t xml:space="preserve">Conservas caseiras</t>
  </si>
  <si>
    <t xml:space="preserve">Picles rápido de pepino e cebola em vinagre, conservado na geladeira.</t>
  </si>
  <si>
    <t xml:space="preserve">6 potes de 240 ml</t>
  </si>
  <si>
    <t xml:space="preserve">Geleias artesanais</t>
  </si>
  <si>
    <t xml:space="preserve">Geleia de morango de panela, em pote de vidro.</t>
  </si>
  <si>
    <t xml:space="preserve">6 potes de 200 g</t>
  </si>
  <si>
    <t xml:space="preserve">Fechada: 30 dias em local fresco. Aberta: 15 dias na geladeira.</t>
  </si>
  <si>
    <t xml:space="preserve">Molho de pimenta</t>
  </si>
  <si>
    <t xml:space="preserve">Molho de pimenta dedo-de-moça com vinagre e alho.</t>
  </si>
  <si>
    <t xml:space="preserve">4 potes de 200 ml</t>
  </si>
  <si>
    <t xml:space="preserve">30 dias na geladeira.</t>
  </si>
  <si>
    <t xml:space="preserve">Fogão + liquidificador</t>
  </si>
  <si>
    <t xml:space="preserve">Patês e antepastos</t>
  </si>
  <si>
    <t xml:space="preserve">Patê cremoso de atum e antepasto de berinjela, em pote.</t>
  </si>
  <si>
    <t xml:space="preserve">Amendoim e castanhas caramelizadas</t>
  </si>
  <si>
    <t xml:space="preserve">Amendoim caramelizado crocante, em saquinhos.</t>
  </si>
  <si>
    <t xml:space="preserve">10 saquinhos de 70 g</t>
  </si>
  <si>
    <t xml:space="preserve">Farofas temperadas em pote</t>
  </si>
  <si>
    <t xml:space="preserve">Farofa crocante de bacon e cebola em pote, pronta para servir.</t>
  </si>
  <si>
    <t xml:space="preserve">Quiz: qual negócio combina com você</t>
  </si>
  <si>
    <t xml:space="preserve">Escreva a letra da sua resposta (A, B, C ou D) na coluna C, em azul. O resultado aparece embaixo.</t>
  </si>
  <si>
    <t xml:space="preserve">O que você mais gosta de fazer na cozinha?</t>
  </si>
  <si>
    <t xml:space="preserve">A) Doces, bolos e sobremesas   B) Salgados e comida de panela   C) Coisas rápidas e simples, sem muita técnica   D) Pães, massas e receitas mais naturais</t>
  </si>
  <si>
    <t xml:space="preserve">Quanto você quer gastar no primeiro lote?</t>
  </si>
  <si>
    <t xml:space="preserve">A) Até R$ 100   B) Entre R$ 100 e R$ 200   C) Até R$ 80   D) Até R$ 150</t>
  </si>
  <si>
    <t xml:space="preserve">Que equipamento você tem e pode usar?</t>
  </si>
  <si>
    <t xml:space="preserve">A) Fogão e geladeira   B) Fogão, forno e freezer com espaço   C) Freezer ou geladeira com espaço   D) Forno e uma batedeira ou processador</t>
  </si>
  <si>
    <t xml:space="preserve">Quem está mais perto de você?</t>
  </si>
  <si>
    <t xml:space="preserve">A) Mães, festas de aniversário, colegas de trabalho   B) Gente que trabalha fora e não tem tempo de cozinhar   C) Escola, praça ou rua com movimento   D) Academia, vizinhos que tomam café em casa, empórios</t>
  </si>
  <si>
    <t xml:space="preserve">Como você prefere vender?</t>
  </si>
  <si>
    <t xml:space="preserve">A) Por encomenda, com data marcada   B) Pedidos toda semana, dos mesmos clientes   C) Pronta-entrega, na hora   D) Encomenda semanal e revenda em lojas</t>
  </si>
  <si>
    <t xml:space="preserve">Quanto tempo você tem por semana?</t>
  </si>
  <si>
    <t xml:space="preserve">A) De 4 a 10 horas, à noite e no fim de semana   B) Mais de 10 horas   C) Até 4 horas   D) De 4 a 10 horas, com pelo menos 1 manhã livre</t>
  </si>
  <si>
    <t xml:space="preserve">Qual frase parece mais com você?</t>
  </si>
  <si>
    <t xml:space="preserve">A) Meus doces sempre recebem elogio   B) Cozinho bem para muita gente   C) Estou começando do zero na cozinha   D) Tenho paciência com massa e fermento</t>
  </si>
  <si>
    <t xml:space="preserve">Como é o clima na sua cidade na maior parte do ano?</t>
  </si>
  <si>
    <t xml:space="preserve">A) Tanto faz para o que eu quero vender   B) Mais frio ou ameno   C) Calor quase o ano todo   D) Tanto faz para o que eu quero vender</t>
  </si>
  <si>
    <t xml:space="preserve">Contagem</t>
  </si>
  <si>
    <t xml:space="preserve">A</t>
  </si>
  <si>
    <t xml:space="preserve">Confeitaria por encomenda</t>
  </si>
  <si>
    <t xml:space="preserve">Você combina com doces de festa, potes e bolos. Venda por encomenda com data e sinal, e aproveite as datas comemorativas. Categorias: 1. Brigadeiros e doces de festa, 2. Doces no pote e no copo, 3. Bolos e tortas, 9. Datas comemorativas.</t>
  </si>
  <si>
    <t xml:space="preserve">B</t>
  </si>
  <si>
    <t xml:space="preserve">Cozinha de salgados e comida</t>
  </si>
  <si>
    <t xml:space="preserve">Você combina com salgados, lanches, marmitas e congelados: pedidos frequentes e clientes que voltam toda semana. Categorias: 4. Salgados e lanches, 5. Congelados e marmitas.</t>
  </si>
  <si>
    <t xml:space="preserve">C</t>
  </si>
  <si>
    <t xml:space="preserve">Venda rápida e barata</t>
  </si>
  <si>
    <t xml:space="preserve">Você combina com geladinhos, bebidas, snacks e conservas: custo baixo, preparo simples e venda na hora. Categorias: 6. Geladinhos, picolés e bebidas sem álcool, 10. Snacks, conservas e temperos.</t>
  </si>
  <si>
    <t xml:space="preserve">D</t>
  </si>
  <si>
    <t xml:space="preserve">Padaria caseira e saudável</t>
  </si>
  <si>
    <t xml:space="preserve">Você combina com pães, biscoitos e produtos saudáveis: recompra semanal e revenda em empórios e academias. Categorias: 7. Pães, biscoitos e quitandas, 8. Fit, saudável e restrições.</t>
  </si>
  <si>
    <t xml:space="preserve">Seu perfil</t>
  </si>
  <si>
    <t xml:space="preserve">Deu empate? Leia os perfis empatados e escolha o que mais te anima. Depois filtre a aba "130 ideias" pelas categorias do perfil.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</si>
</sst>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R$ &quot;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2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C3B2E"/>
        <bgColor rgb="FF993366"/>
      </patternFill>
    </fill>
    <fill>
      <patternFill patternType="solid">
        <fgColor rgb="FFFFF7D6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8C3B2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8C3B2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28.35" hidden="false" customHeight="false" outlineLevel="0" collapsed="false">
      <c r="A3" s="2" t="s">
        <v>1</v>
      </c>
    </row>
    <row r="4" customFormat="false" ht="28.3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/>
    </row>
    <row r="8" customFormat="false" ht="15" hidden="false" customHeight="false" outlineLevel="0" collapsed="false">
      <c r="A8" s="2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50"/>
    <col collapsed="false" customWidth="true" hidden="false" outlineLevel="0" max="5" min="5" style="0" width="14"/>
    <col collapsed="false" customWidth="true" hidden="false" outlineLevel="0" max="8" min="6" style="0" width="13"/>
    <col collapsed="false" customWidth="true" hidden="false" outlineLevel="0" max="9" min="9" style="0" width="26"/>
    <col collapsed="false" customWidth="true" hidden="false" outlineLevel="0" max="10" min="10" style="0" width="34"/>
    <col collapsed="false" customWidth="true" hidden="false" outlineLevel="0" max="11" min="11" style="0" width="13"/>
    <col collapsed="false" customWidth="true" hidden="false" outlineLevel="0" max="12" min="12" style="0" width="11"/>
    <col collapsed="false" customWidth="true" hidden="false" outlineLevel="0" max="13" min="13" style="0" width="26"/>
    <col collapsed="false" customWidth="true" hidden="false" outlineLevel="0" max="16" min="14" style="0" width="11"/>
    <col collapsed="false" customWidth="true" hidden="false" outlineLevel="0" max="17" min="17" style="0" width="9"/>
  </cols>
  <sheetData>
    <row r="1" customFormat="false" ht="15" hidden="false" customHeight="false" outlineLevel="0" collapsed="false">
      <c r="A1" s="0" t="s">
        <v>6</v>
      </c>
      <c r="B1" s="3" t="n">
        <v>2</v>
      </c>
      <c r="C1" s="0" t="s">
        <v>7</v>
      </c>
      <c r="D1" s="3" t="n">
        <v>3</v>
      </c>
    </row>
    <row r="3" customFormat="false" ht="31.5" hidden="false" customHeight="true" outlineLevel="0" collapsed="false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17</v>
      </c>
      <c r="K3" s="4" t="s">
        <v>18</v>
      </c>
      <c r="L3" s="4" t="s">
        <v>19</v>
      </c>
      <c r="M3" s="4" t="s">
        <v>20</v>
      </c>
      <c r="N3" s="4" t="s">
        <v>21</v>
      </c>
      <c r="O3" s="4" t="s">
        <v>22</v>
      </c>
      <c r="P3" s="4" t="s">
        <v>23</v>
      </c>
      <c r="Q3" s="4" t="s">
        <v>24</v>
      </c>
    </row>
    <row r="4" customFormat="false" ht="15" hidden="false" customHeight="false" outlineLevel="0" collapsed="false">
      <c r="A4" s="0" t="n">
        <v>1</v>
      </c>
      <c r="B4" s="0" t="s">
        <v>25</v>
      </c>
      <c r="C4" s="0" t="s">
        <v>26</v>
      </c>
      <c r="D4" s="0" t="s">
        <v>27</v>
      </c>
      <c r="E4" s="5" t="n">
        <v>98.64</v>
      </c>
      <c r="F4" s="5" t="n">
        <v>0.62</v>
      </c>
      <c r="G4" s="5" t="n">
        <f aca="false">ROUND(F4*$B$1,1)</f>
        <v>1.2</v>
      </c>
      <c r="H4" s="5" t="n">
        <f aca="false">ROUND(F4*$D$1,1)</f>
        <v>1.9</v>
      </c>
      <c r="I4" s="0" t="s">
        <v>28</v>
      </c>
      <c r="J4" s="0" t="s">
        <v>29</v>
      </c>
      <c r="K4" s="0" t="s">
        <v>30</v>
      </c>
      <c r="L4" s="0" t="s">
        <v>31</v>
      </c>
      <c r="M4" s="0" t="s">
        <v>32</v>
      </c>
      <c r="N4" s="0" t="s">
        <v>33</v>
      </c>
      <c r="O4" s="0" t="s">
        <v>33</v>
      </c>
      <c r="P4" s="0" t="s">
        <v>34</v>
      </c>
      <c r="Q4" s="0" t="n">
        <v>7</v>
      </c>
    </row>
    <row r="5" customFormat="false" ht="15" hidden="false" customHeight="false" outlineLevel="0" collapsed="false">
      <c r="A5" s="0" t="n">
        <v>2</v>
      </c>
      <c r="B5" s="0" t="s">
        <v>25</v>
      </c>
      <c r="C5" s="0" t="s">
        <v>35</v>
      </c>
      <c r="D5" s="0" t="s">
        <v>36</v>
      </c>
      <c r="E5" s="5" t="n">
        <v>55.56</v>
      </c>
      <c r="F5" s="5" t="n">
        <v>0.43</v>
      </c>
      <c r="G5" s="5" t="n">
        <f aca="false">ROUND(F5*$B$1,1)</f>
        <v>0.9</v>
      </c>
      <c r="H5" s="5" t="n">
        <f aca="false">ROUND(F5*$D$1,1)</f>
        <v>1.3</v>
      </c>
      <c r="I5" s="0" t="s">
        <v>37</v>
      </c>
      <c r="J5" s="0" t="s">
        <v>38</v>
      </c>
      <c r="K5" s="0" t="s">
        <v>30</v>
      </c>
      <c r="L5" s="0" t="s">
        <v>31</v>
      </c>
      <c r="M5" s="0" t="s">
        <v>32</v>
      </c>
      <c r="N5" s="0" t="s">
        <v>33</v>
      </c>
      <c r="O5" s="0" t="s">
        <v>33</v>
      </c>
      <c r="P5" s="0" t="s">
        <v>34</v>
      </c>
      <c r="Q5" s="0" t="n">
        <v>9</v>
      </c>
    </row>
    <row r="6" customFormat="false" ht="15" hidden="false" customHeight="false" outlineLevel="0" collapsed="false">
      <c r="A6" s="0" t="n">
        <v>3</v>
      </c>
      <c r="B6" s="0" t="s">
        <v>25</v>
      </c>
      <c r="C6" s="0" t="s">
        <v>39</v>
      </c>
      <c r="D6" s="0" t="s">
        <v>40</v>
      </c>
      <c r="E6" s="5" t="n">
        <v>58.69</v>
      </c>
      <c r="F6" s="5" t="n">
        <v>0.75</v>
      </c>
      <c r="G6" s="5" t="n">
        <f aca="false">ROUND(F6*$B$1,1)</f>
        <v>1.5</v>
      </c>
      <c r="H6" s="5" t="n">
        <f aca="false">ROUND(F6*$D$1,1)</f>
        <v>2.3</v>
      </c>
      <c r="I6" s="0" t="s">
        <v>41</v>
      </c>
      <c r="J6" s="0" t="s">
        <v>42</v>
      </c>
      <c r="K6" s="0" t="s">
        <v>43</v>
      </c>
      <c r="L6" s="0" t="s">
        <v>31</v>
      </c>
      <c r="M6" s="0" t="s">
        <v>44</v>
      </c>
      <c r="N6" s="0" t="s">
        <v>33</v>
      </c>
      <c r="O6" s="0" t="s">
        <v>33</v>
      </c>
      <c r="P6" s="0" t="s">
        <v>33</v>
      </c>
      <c r="Q6" s="0" t="n">
        <v>11</v>
      </c>
    </row>
    <row r="7" customFormat="false" ht="15" hidden="false" customHeight="false" outlineLevel="0" collapsed="false">
      <c r="A7" s="0" t="n">
        <v>4</v>
      </c>
      <c r="B7" s="0" t="s">
        <v>25</v>
      </c>
      <c r="C7" s="0" t="s">
        <v>45</v>
      </c>
      <c r="D7" s="0" t="s">
        <v>46</v>
      </c>
      <c r="E7" s="5" t="n">
        <v>115.85</v>
      </c>
      <c r="F7" s="5" t="n">
        <v>1.5</v>
      </c>
      <c r="G7" s="5" t="n">
        <f aca="false">ROUND(F7*$B$1,1)</f>
        <v>3</v>
      </c>
      <c r="H7" s="5" t="n">
        <f aca="false">ROUND(F7*$D$1,1)</f>
        <v>4.5</v>
      </c>
      <c r="I7" s="0" t="s">
        <v>47</v>
      </c>
      <c r="J7" s="0" t="s">
        <v>48</v>
      </c>
      <c r="K7" s="0" t="s">
        <v>49</v>
      </c>
      <c r="L7" s="0" t="s">
        <v>50</v>
      </c>
      <c r="M7" s="0" t="s">
        <v>51</v>
      </c>
      <c r="N7" s="0" t="s">
        <v>34</v>
      </c>
      <c r="O7" s="0" t="s">
        <v>33</v>
      </c>
      <c r="P7" s="0" t="s">
        <v>34</v>
      </c>
      <c r="Q7" s="0" t="n">
        <v>13</v>
      </c>
    </row>
    <row r="8" customFormat="false" ht="15" hidden="false" customHeight="false" outlineLevel="0" collapsed="false">
      <c r="A8" s="0" t="n">
        <v>5</v>
      </c>
      <c r="B8" s="0" t="s">
        <v>25</v>
      </c>
      <c r="C8" s="0" t="s">
        <v>52</v>
      </c>
      <c r="D8" s="0" t="s">
        <v>53</v>
      </c>
      <c r="E8" s="5" t="n">
        <v>81.62</v>
      </c>
      <c r="F8" s="5" t="n">
        <v>0.72</v>
      </c>
      <c r="G8" s="5" t="n">
        <f aca="false">ROUND(F8*$B$1,1)</f>
        <v>1.4</v>
      </c>
      <c r="H8" s="5" t="n">
        <f aca="false">ROUND(F8*$D$1,1)</f>
        <v>2.2</v>
      </c>
      <c r="I8" s="0" t="s">
        <v>54</v>
      </c>
      <c r="J8" s="0" t="s">
        <v>55</v>
      </c>
      <c r="K8" s="0" t="s">
        <v>43</v>
      </c>
      <c r="L8" s="0" t="s">
        <v>31</v>
      </c>
      <c r="M8" s="0" t="s">
        <v>32</v>
      </c>
      <c r="N8" s="0" t="s">
        <v>33</v>
      </c>
      <c r="O8" s="0" t="s">
        <v>33</v>
      </c>
      <c r="P8" s="0" t="s">
        <v>34</v>
      </c>
      <c r="Q8" s="0" t="n">
        <v>15</v>
      </c>
    </row>
    <row r="9" customFormat="false" ht="15" hidden="false" customHeight="false" outlineLevel="0" collapsed="false">
      <c r="A9" s="0" t="n">
        <v>6</v>
      </c>
      <c r="B9" s="0" t="s">
        <v>25</v>
      </c>
      <c r="C9" s="0" t="s">
        <v>56</v>
      </c>
      <c r="D9" s="0" t="s">
        <v>57</v>
      </c>
      <c r="E9" s="5" t="n">
        <v>39.12</v>
      </c>
      <c r="F9" s="5" t="n">
        <v>0.78</v>
      </c>
      <c r="G9" s="5" t="n">
        <f aca="false">ROUND(F9*$B$1,1)</f>
        <v>1.6</v>
      </c>
      <c r="H9" s="5" t="n">
        <f aca="false">ROUND(F9*$D$1,1)</f>
        <v>2.3</v>
      </c>
      <c r="I9" s="0" t="s">
        <v>58</v>
      </c>
      <c r="J9" s="0" t="s">
        <v>59</v>
      </c>
      <c r="K9" s="0" t="s">
        <v>49</v>
      </c>
      <c r="L9" s="0" t="s">
        <v>50</v>
      </c>
      <c r="M9" s="0" t="s">
        <v>51</v>
      </c>
      <c r="N9" s="0" t="s">
        <v>34</v>
      </c>
      <c r="O9" s="0" t="s">
        <v>33</v>
      </c>
      <c r="P9" s="0" t="s">
        <v>34</v>
      </c>
      <c r="Q9" s="0" t="n">
        <v>17</v>
      </c>
    </row>
    <row r="10" customFormat="false" ht="15" hidden="false" customHeight="false" outlineLevel="0" collapsed="false">
      <c r="A10" s="0" t="n">
        <v>7</v>
      </c>
      <c r="B10" s="0" t="s">
        <v>25</v>
      </c>
      <c r="C10" s="0" t="s">
        <v>60</v>
      </c>
      <c r="D10" s="0" t="s">
        <v>61</v>
      </c>
      <c r="E10" s="5" t="n">
        <v>143.57</v>
      </c>
      <c r="F10" s="5" t="n">
        <v>5.96</v>
      </c>
      <c r="G10" s="5" t="n">
        <f aca="false">ROUND(F10*$B$1,1)</f>
        <v>11.9</v>
      </c>
      <c r="H10" s="5" t="n">
        <f aca="false">ROUND(F10*$D$1,1)</f>
        <v>17.9</v>
      </c>
      <c r="I10" s="0" t="s">
        <v>62</v>
      </c>
      <c r="J10" s="0" t="s">
        <v>63</v>
      </c>
      <c r="K10" s="0" t="s">
        <v>64</v>
      </c>
      <c r="L10" s="0" t="s">
        <v>31</v>
      </c>
      <c r="M10" s="0" t="s">
        <v>65</v>
      </c>
      <c r="N10" s="0" t="s">
        <v>33</v>
      </c>
      <c r="O10" s="0" t="s">
        <v>33</v>
      </c>
      <c r="P10" s="0" t="s">
        <v>34</v>
      </c>
      <c r="Q10" s="0" t="n">
        <v>19</v>
      </c>
    </row>
    <row r="11" customFormat="false" ht="15" hidden="false" customHeight="false" outlineLevel="0" collapsed="false">
      <c r="A11" s="0" t="n">
        <v>8</v>
      </c>
      <c r="B11" s="0" t="s">
        <v>25</v>
      </c>
      <c r="C11" s="0" t="s">
        <v>66</v>
      </c>
      <c r="D11" s="0" t="s">
        <v>67</v>
      </c>
      <c r="E11" s="5" t="n">
        <v>90.61</v>
      </c>
      <c r="F11" s="5" t="n">
        <v>2.66</v>
      </c>
      <c r="G11" s="5" t="n">
        <f aca="false">ROUND(F11*$B$1,1)</f>
        <v>5.3</v>
      </c>
      <c r="H11" s="5" t="n">
        <f aca="false">ROUND(F11*$D$1,1)</f>
        <v>8</v>
      </c>
      <c r="I11" s="0" t="s">
        <v>68</v>
      </c>
      <c r="J11" s="0" t="s">
        <v>69</v>
      </c>
      <c r="K11" s="0" t="s">
        <v>64</v>
      </c>
      <c r="L11" s="0" t="s">
        <v>31</v>
      </c>
      <c r="M11" s="0" t="s">
        <v>32</v>
      </c>
      <c r="N11" s="0" t="s">
        <v>33</v>
      </c>
      <c r="O11" s="0" t="s">
        <v>33</v>
      </c>
      <c r="P11" s="0" t="s">
        <v>34</v>
      </c>
      <c r="Q11" s="0" t="n">
        <v>21</v>
      </c>
    </row>
    <row r="12" customFormat="false" ht="15" hidden="false" customHeight="false" outlineLevel="0" collapsed="false">
      <c r="A12" s="0" t="n">
        <v>9</v>
      </c>
      <c r="B12" s="0" t="s">
        <v>25</v>
      </c>
      <c r="C12" s="0" t="s">
        <v>70</v>
      </c>
      <c r="D12" s="0" t="s">
        <v>71</v>
      </c>
      <c r="E12" s="5" t="n">
        <v>55.82</v>
      </c>
      <c r="F12" s="5" t="n">
        <v>2.96</v>
      </c>
      <c r="G12" s="5" t="n">
        <f aca="false">ROUND(F12*$B$1,1)</f>
        <v>5.9</v>
      </c>
      <c r="H12" s="5" t="n">
        <f aca="false">ROUND(F12*$D$1,1)</f>
        <v>8.9</v>
      </c>
      <c r="I12" s="0" t="s">
        <v>72</v>
      </c>
      <c r="J12" s="0" t="s">
        <v>73</v>
      </c>
      <c r="K12" s="0" t="s">
        <v>64</v>
      </c>
      <c r="L12" s="0" t="s">
        <v>31</v>
      </c>
      <c r="M12" s="0" t="s">
        <v>32</v>
      </c>
      <c r="N12" s="0" t="s">
        <v>33</v>
      </c>
      <c r="O12" s="0" t="s">
        <v>33</v>
      </c>
      <c r="P12" s="0" t="s">
        <v>34</v>
      </c>
      <c r="Q12" s="0" t="n">
        <v>23</v>
      </c>
    </row>
    <row r="13" customFormat="false" ht="15" hidden="false" customHeight="false" outlineLevel="0" collapsed="false">
      <c r="A13" s="0" t="n">
        <v>10</v>
      </c>
      <c r="B13" s="0" t="s">
        <v>25</v>
      </c>
      <c r="C13" s="0" t="s">
        <v>74</v>
      </c>
      <c r="D13" s="0" t="s">
        <v>75</v>
      </c>
      <c r="E13" s="5" t="n">
        <v>36.69</v>
      </c>
      <c r="F13" s="5" t="n">
        <v>0.82</v>
      </c>
      <c r="G13" s="5" t="n">
        <f aca="false">ROUND(F13*$B$1,1)</f>
        <v>1.6</v>
      </c>
      <c r="H13" s="5" t="n">
        <f aca="false">ROUND(F13*$D$1,1)</f>
        <v>2.5</v>
      </c>
      <c r="I13" s="0" t="s">
        <v>76</v>
      </c>
      <c r="J13" s="0" t="s">
        <v>77</v>
      </c>
      <c r="K13" s="0" t="s">
        <v>78</v>
      </c>
      <c r="L13" s="0" t="s">
        <v>31</v>
      </c>
      <c r="M13" s="0" t="s">
        <v>79</v>
      </c>
      <c r="N13" s="0" t="s">
        <v>33</v>
      </c>
      <c r="O13" s="0" t="s">
        <v>33</v>
      </c>
      <c r="P13" s="0" t="s">
        <v>34</v>
      </c>
      <c r="Q13" s="0" t="n">
        <v>25</v>
      </c>
    </row>
    <row r="14" customFormat="false" ht="15" hidden="false" customHeight="false" outlineLevel="0" collapsed="false">
      <c r="A14" s="0" t="n">
        <v>11</v>
      </c>
      <c r="B14" s="0" t="s">
        <v>25</v>
      </c>
      <c r="C14" s="0" t="s">
        <v>80</v>
      </c>
      <c r="D14" s="0" t="s">
        <v>81</v>
      </c>
      <c r="E14" s="5" t="n">
        <v>127.15</v>
      </c>
      <c r="F14" s="5" t="n">
        <v>0.87</v>
      </c>
      <c r="G14" s="5" t="n">
        <f aca="false">ROUND(F14*$B$1,1)</f>
        <v>1.7</v>
      </c>
      <c r="H14" s="5" t="n">
        <f aca="false">ROUND(F14*$D$1,1)</f>
        <v>2.6</v>
      </c>
      <c r="I14" s="0" t="s">
        <v>82</v>
      </c>
      <c r="J14" s="0" t="s">
        <v>73</v>
      </c>
      <c r="K14" s="0" t="s">
        <v>49</v>
      </c>
      <c r="L14" s="0" t="s">
        <v>50</v>
      </c>
      <c r="M14" s="0" t="s">
        <v>83</v>
      </c>
      <c r="N14" s="0" t="s">
        <v>34</v>
      </c>
      <c r="O14" s="0" t="s">
        <v>33</v>
      </c>
      <c r="P14" s="0" t="s">
        <v>34</v>
      </c>
      <c r="Q14" s="0" t="n">
        <v>27</v>
      </c>
    </row>
    <row r="15" customFormat="false" ht="15" hidden="false" customHeight="false" outlineLevel="0" collapsed="false">
      <c r="A15" s="0" t="n">
        <v>12</v>
      </c>
      <c r="B15" s="0" t="s">
        <v>25</v>
      </c>
      <c r="C15" s="0" t="s">
        <v>84</v>
      </c>
      <c r="D15" s="0" t="s">
        <v>85</v>
      </c>
      <c r="E15" s="5" t="n">
        <v>59.25</v>
      </c>
      <c r="F15" s="5" t="n">
        <v>5.74</v>
      </c>
      <c r="G15" s="5" t="n">
        <f aca="false">ROUND(F15*$B$1,1)</f>
        <v>11.5</v>
      </c>
      <c r="H15" s="5" t="n">
        <f aca="false">ROUND(F15*$D$1,1)</f>
        <v>17.2</v>
      </c>
      <c r="I15" s="0" t="s">
        <v>86</v>
      </c>
      <c r="J15" s="0" t="s">
        <v>87</v>
      </c>
      <c r="K15" s="0" t="s">
        <v>64</v>
      </c>
      <c r="L15" s="0" t="s">
        <v>50</v>
      </c>
      <c r="M15" s="0" t="s">
        <v>32</v>
      </c>
      <c r="N15" s="0" t="s">
        <v>33</v>
      </c>
      <c r="O15" s="0" t="s">
        <v>33</v>
      </c>
      <c r="P15" s="0" t="s">
        <v>34</v>
      </c>
      <c r="Q15" s="0" t="n">
        <v>29</v>
      </c>
    </row>
    <row r="16" customFormat="false" ht="15" hidden="false" customHeight="false" outlineLevel="0" collapsed="false">
      <c r="A16" s="0" t="n">
        <v>13</v>
      </c>
      <c r="B16" s="0" t="s">
        <v>25</v>
      </c>
      <c r="C16" s="0" t="s">
        <v>88</v>
      </c>
      <c r="D16" s="0" t="s">
        <v>89</v>
      </c>
      <c r="E16" s="5" t="n">
        <v>81.12</v>
      </c>
      <c r="F16" s="5" t="n">
        <v>1.12</v>
      </c>
      <c r="G16" s="5" t="n">
        <f aca="false">ROUND(F16*$B$1,1)</f>
        <v>2.2</v>
      </c>
      <c r="H16" s="5" t="n">
        <f aca="false">ROUND(F16*$D$1,1)</f>
        <v>3.4</v>
      </c>
      <c r="I16" s="0" t="s">
        <v>90</v>
      </c>
      <c r="J16" s="0" t="s">
        <v>77</v>
      </c>
      <c r="K16" s="0" t="s">
        <v>78</v>
      </c>
      <c r="L16" s="0" t="s">
        <v>31</v>
      </c>
      <c r="M16" s="0" t="s">
        <v>91</v>
      </c>
      <c r="N16" s="0" t="s">
        <v>34</v>
      </c>
      <c r="O16" s="0" t="s">
        <v>33</v>
      </c>
      <c r="P16" s="0" t="s">
        <v>34</v>
      </c>
      <c r="Q16" s="0" t="n">
        <v>31</v>
      </c>
    </row>
    <row r="17" customFormat="false" ht="15" hidden="false" customHeight="false" outlineLevel="0" collapsed="false">
      <c r="A17" s="0" t="n">
        <v>14</v>
      </c>
      <c r="B17" s="0" t="s">
        <v>25</v>
      </c>
      <c r="C17" s="0" t="s">
        <v>92</v>
      </c>
      <c r="D17" s="0" t="s">
        <v>93</v>
      </c>
      <c r="E17" s="5" t="n">
        <v>101.12</v>
      </c>
      <c r="F17" s="5" t="n">
        <v>5.37</v>
      </c>
      <c r="G17" s="5" t="n">
        <f aca="false">ROUND(F17*$B$1,1)</f>
        <v>10.7</v>
      </c>
      <c r="H17" s="5" t="n">
        <f aca="false">ROUND(F17*$D$1,1)</f>
        <v>16.1</v>
      </c>
      <c r="I17" s="0" t="s">
        <v>94</v>
      </c>
      <c r="J17" s="0" t="s">
        <v>95</v>
      </c>
      <c r="K17" s="0" t="s">
        <v>64</v>
      </c>
      <c r="L17" s="0" t="s">
        <v>50</v>
      </c>
      <c r="M17" s="0" t="s">
        <v>32</v>
      </c>
      <c r="N17" s="0" t="s">
        <v>33</v>
      </c>
      <c r="O17" s="0" t="s">
        <v>33</v>
      </c>
      <c r="P17" s="0" t="s">
        <v>33</v>
      </c>
      <c r="Q17" s="0" t="n">
        <v>33</v>
      </c>
    </row>
    <row r="18" customFormat="false" ht="15" hidden="false" customHeight="false" outlineLevel="0" collapsed="false">
      <c r="A18" s="0" t="n">
        <v>15</v>
      </c>
      <c r="B18" s="0" t="s">
        <v>25</v>
      </c>
      <c r="C18" s="0" t="s">
        <v>96</v>
      </c>
      <c r="D18" s="0" t="s">
        <v>97</v>
      </c>
      <c r="E18" s="5" t="n">
        <v>125.38</v>
      </c>
      <c r="F18" s="5" t="n">
        <v>3.43</v>
      </c>
      <c r="G18" s="5" t="n">
        <f aca="false">ROUND(F18*$B$1,1)</f>
        <v>6.9</v>
      </c>
      <c r="H18" s="5" t="n">
        <f aca="false">ROUND(F18*$D$1,1)</f>
        <v>10.3</v>
      </c>
      <c r="I18" s="0" t="s">
        <v>98</v>
      </c>
      <c r="J18" s="0" t="s">
        <v>69</v>
      </c>
      <c r="K18" s="0" t="s">
        <v>64</v>
      </c>
      <c r="L18" s="0" t="s">
        <v>50</v>
      </c>
      <c r="M18" s="0" t="s">
        <v>51</v>
      </c>
      <c r="N18" s="0" t="s">
        <v>34</v>
      </c>
      <c r="O18" s="0" t="s">
        <v>33</v>
      </c>
      <c r="P18" s="0" t="s">
        <v>34</v>
      </c>
      <c r="Q18" s="0" t="n">
        <v>35</v>
      </c>
    </row>
    <row r="19" customFormat="false" ht="15" hidden="false" customHeight="false" outlineLevel="0" collapsed="false">
      <c r="A19" s="0" t="n">
        <v>16</v>
      </c>
      <c r="B19" s="0" t="s">
        <v>25</v>
      </c>
      <c r="C19" s="0" t="s">
        <v>99</v>
      </c>
      <c r="D19" s="0" t="s">
        <v>100</v>
      </c>
      <c r="E19" s="5" t="n">
        <v>109.73</v>
      </c>
      <c r="F19" s="5" t="n">
        <v>2.64</v>
      </c>
      <c r="G19" s="5" t="n">
        <f aca="false">ROUND(F19*$B$1,1)</f>
        <v>5.3</v>
      </c>
      <c r="H19" s="5" t="n">
        <f aca="false">ROUND(F19*$D$1,1)</f>
        <v>7.9</v>
      </c>
      <c r="I19" s="0" t="s">
        <v>101</v>
      </c>
      <c r="J19" s="0" t="s">
        <v>38</v>
      </c>
      <c r="K19" s="0" t="s">
        <v>43</v>
      </c>
      <c r="L19" s="0" t="s">
        <v>31</v>
      </c>
      <c r="M19" s="0" t="s">
        <v>32</v>
      </c>
      <c r="N19" s="0" t="s">
        <v>33</v>
      </c>
      <c r="O19" s="0" t="s">
        <v>33</v>
      </c>
      <c r="P19" s="0" t="s">
        <v>34</v>
      </c>
      <c r="Q19" s="0" t="n">
        <v>37</v>
      </c>
    </row>
    <row r="20" customFormat="false" ht="15" hidden="false" customHeight="false" outlineLevel="0" collapsed="false">
      <c r="A20" s="0" t="n">
        <v>17</v>
      </c>
      <c r="B20" s="0" t="s">
        <v>102</v>
      </c>
      <c r="C20" s="0" t="s">
        <v>103</v>
      </c>
      <c r="D20" s="0" t="s">
        <v>104</v>
      </c>
      <c r="E20" s="5" t="n">
        <v>108.42</v>
      </c>
      <c r="F20" s="5" t="n">
        <v>2.71</v>
      </c>
      <c r="G20" s="5" t="n">
        <f aca="false">ROUND(F20*$B$1,1)</f>
        <v>5.4</v>
      </c>
      <c r="H20" s="5" t="n">
        <f aca="false">ROUND(F20*$D$1,1)</f>
        <v>8.1</v>
      </c>
      <c r="I20" s="0" t="s">
        <v>105</v>
      </c>
      <c r="J20" s="0" t="s">
        <v>69</v>
      </c>
      <c r="K20" s="0" t="s">
        <v>30</v>
      </c>
      <c r="L20" s="0" t="s">
        <v>31</v>
      </c>
      <c r="M20" s="0" t="s">
        <v>83</v>
      </c>
      <c r="N20" s="0" t="s">
        <v>34</v>
      </c>
      <c r="O20" s="0" t="s">
        <v>33</v>
      </c>
      <c r="P20" s="0" t="s">
        <v>34</v>
      </c>
      <c r="Q20" s="0" t="n">
        <v>40</v>
      </c>
    </row>
    <row r="21" customFormat="false" ht="15" hidden="false" customHeight="false" outlineLevel="0" collapsed="false">
      <c r="A21" s="0" t="n">
        <v>18</v>
      </c>
      <c r="B21" s="0" t="s">
        <v>102</v>
      </c>
      <c r="C21" s="0" t="s">
        <v>106</v>
      </c>
      <c r="D21" s="0" t="s">
        <v>107</v>
      </c>
      <c r="E21" s="5" t="n">
        <v>147.48</v>
      </c>
      <c r="F21" s="5" t="n">
        <v>7.66</v>
      </c>
      <c r="G21" s="5" t="n">
        <f aca="false">ROUND(F21*$B$1,1)</f>
        <v>15.3</v>
      </c>
      <c r="H21" s="5" t="n">
        <f aca="false">ROUND(F21*$D$1,1)</f>
        <v>23</v>
      </c>
      <c r="I21" s="0" t="s">
        <v>108</v>
      </c>
      <c r="J21" s="0" t="s">
        <v>63</v>
      </c>
      <c r="K21" s="0" t="s">
        <v>49</v>
      </c>
      <c r="L21" s="0" t="s">
        <v>50</v>
      </c>
      <c r="M21" s="0" t="s">
        <v>83</v>
      </c>
      <c r="N21" s="0" t="s">
        <v>34</v>
      </c>
      <c r="O21" s="0" t="s">
        <v>33</v>
      </c>
      <c r="P21" s="0" t="s">
        <v>34</v>
      </c>
      <c r="Q21" s="0" t="n">
        <v>42</v>
      </c>
    </row>
    <row r="22" customFormat="false" ht="15" hidden="false" customHeight="false" outlineLevel="0" collapsed="false">
      <c r="A22" s="0" t="n">
        <v>19</v>
      </c>
      <c r="B22" s="0" t="s">
        <v>102</v>
      </c>
      <c r="C22" s="0" t="s">
        <v>109</v>
      </c>
      <c r="D22" s="0" t="s">
        <v>110</v>
      </c>
      <c r="E22" s="5" t="n">
        <v>41.05</v>
      </c>
      <c r="F22" s="5" t="n">
        <v>2.3</v>
      </c>
      <c r="G22" s="5" t="n">
        <f aca="false">ROUND(F22*$B$1,1)</f>
        <v>4.6</v>
      </c>
      <c r="H22" s="5" t="n">
        <f aca="false">ROUND(F22*$D$1,1)</f>
        <v>6.9</v>
      </c>
      <c r="I22" s="0" t="s">
        <v>111</v>
      </c>
      <c r="J22" s="0" t="s">
        <v>69</v>
      </c>
      <c r="K22" s="0" t="s">
        <v>64</v>
      </c>
      <c r="L22" s="0" t="s">
        <v>31</v>
      </c>
      <c r="M22" s="0" t="s">
        <v>51</v>
      </c>
      <c r="N22" s="0" t="s">
        <v>34</v>
      </c>
      <c r="O22" s="0" t="s">
        <v>33</v>
      </c>
      <c r="P22" s="0" t="s">
        <v>34</v>
      </c>
      <c r="Q22" s="0" t="n">
        <v>44</v>
      </c>
    </row>
    <row r="23" customFormat="false" ht="15" hidden="false" customHeight="false" outlineLevel="0" collapsed="false">
      <c r="A23" s="0" t="n">
        <v>20</v>
      </c>
      <c r="B23" s="0" t="s">
        <v>102</v>
      </c>
      <c r="C23" s="0" t="s">
        <v>112</v>
      </c>
      <c r="D23" s="0" t="s">
        <v>113</v>
      </c>
      <c r="E23" s="5" t="n">
        <v>54.23</v>
      </c>
      <c r="F23" s="5" t="n">
        <v>3.2</v>
      </c>
      <c r="G23" s="5" t="n">
        <f aca="false">ROUND(F23*$B$1,1)</f>
        <v>6.4</v>
      </c>
      <c r="H23" s="5" t="n">
        <f aca="false">ROUND(F23*$D$1,1)</f>
        <v>9.6</v>
      </c>
      <c r="I23" s="0" t="s">
        <v>114</v>
      </c>
      <c r="J23" s="0" t="s">
        <v>69</v>
      </c>
      <c r="K23" s="0" t="s">
        <v>78</v>
      </c>
      <c r="L23" s="0" t="s">
        <v>31</v>
      </c>
      <c r="M23" s="0" t="s">
        <v>115</v>
      </c>
      <c r="N23" s="0" t="s">
        <v>33</v>
      </c>
      <c r="O23" s="0" t="s">
        <v>33</v>
      </c>
      <c r="P23" s="0" t="s">
        <v>34</v>
      </c>
      <c r="Q23" s="0" t="n">
        <v>46</v>
      </c>
    </row>
    <row r="24" customFormat="false" ht="15" hidden="false" customHeight="false" outlineLevel="0" collapsed="false">
      <c r="A24" s="0" t="n">
        <v>21</v>
      </c>
      <c r="B24" s="0" t="s">
        <v>102</v>
      </c>
      <c r="C24" s="0" t="s">
        <v>116</v>
      </c>
      <c r="D24" s="0" t="s">
        <v>117</v>
      </c>
      <c r="E24" s="5" t="n">
        <v>65.52</v>
      </c>
      <c r="F24" s="5" t="n">
        <v>2.6</v>
      </c>
      <c r="G24" s="5" t="n">
        <f aca="false">ROUND(F24*$B$1,1)</f>
        <v>5.2</v>
      </c>
      <c r="H24" s="5" t="n">
        <f aca="false">ROUND(F24*$D$1,1)</f>
        <v>7.8</v>
      </c>
      <c r="I24" s="0" t="s">
        <v>118</v>
      </c>
      <c r="J24" s="0" t="s">
        <v>69</v>
      </c>
      <c r="K24" s="0" t="s">
        <v>78</v>
      </c>
      <c r="L24" s="0" t="s">
        <v>31</v>
      </c>
      <c r="M24" s="0" t="s">
        <v>65</v>
      </c>
      <c r="N24" s="0" t="s">
        <v>33</v>
      </c>
      <c r="O24" s="0" t="s">
        <v>33</v>
      </c>
      <c r="P24" s="0" t="s">
        <v>34</v>
      </c>
      <c r="Q24" s="0" t="n">
        <v>48</v>
      </c>
    </row>
    <row r="25" customFormat="false" ht="15" hidden="false" customHeight="false" outlineLevel="0" collapsed="false">
      <c r="A25" s="0" t="n">
        <v>22</v>
      </c>
      <c r="B25" s="0" t="s">
        <v>102</v>
      </c>
      <c r="C25" s="0" t="s">
        <v>119</v>
      </c>
      <c r="D25" s="0" t="s">
        <v>120</v>
      </c>
      <c r="E25" s="5" t="n">
        <v>136.96</v>
      </c>
      <c r="F25" s="5" t="n">
        <v>5.25</v>
      </c>
      <c r="G25" s="5" t="n">
        <f aca="false">ROUND(F25*$B$1,1)</f>
        <v>10.5</v>
      </c>
      <c r="H25" s="5" t="n">
        <f aca="false">ROUND(F25*$D$1,1)</f>
        <v>15.8</v>
      </c>
      <c r="I25" s="0" t="s">
        <v>118</v>
      </c>
      <c r="J25" s="0" t="s">
        <v>121</v>
      </c>
      <c r="K25" s="0" t="s">
        <v>78</v>
      </c>
      <c r="L25" s="0" t="s">
        <v>31</v>
      </c>
      <c r="M25" s="0" t="s">
        <v>122</v>
      </c>
      <c r="N25" s="0" t="s">
        <v>33</v>
      </c>
      <c r="O25" s="0" t="s">
        <v>33</v>
      </c>
      <c r="P25" s="0" t="s">
        <v>34</v>
      </c>
      <c r="Q25" s="0" t="n">
        <v>50</v>
      </c>
    </row>
    <row r="26" customFormat="false" ht="15" hidden="false" customHeight="false" outlineLevel="0" collapsed="false">
      <c r="A26" s="0" t="n">
        <v>23</v>
      </c>
      <c r="B26" s="0" t="s">
        <v>102</v>
      </c>
      <c r="C26" s="0" t="s">
        <v>123</v>
      </c>
      <c r="D26" s="0" t="s">
        <v>124</v>
      </c>
      <c r="E26" s="5" t="n">
        <v>110.72</v>
      </c>
      <c r="F26" s="5" t="n">
        <v>3.8</v>
      </c>
      <c r="G26" s="5" t="n">
        <f aca="false">ROUND(F26*$B$1,1)</f>
        <v>7.6</v>
      </c>
      <c r="H26" s="5" t="n">
        <f aca="false">ROUND(F26*$D$1,1)</f>
        <v>11.4</v>
      </c>
      <c r="I26" s="0" t="s">
        <v>118</v>
      </c>
      <c r="J26" s="0" t="s">
        <v>69</v>
      </c>
      <c r="K26" s="0" t="s">
        <v>78</v>
      </c>
      <c r="L26" s="0" t="s">
        <v>31</v>
      </c>
      <c r="M26" s="0" t="s">
        <v>115</v>
      </c>
      <c r="N26" s="0" t="s">
        <v>33</v>
      </c>
      <c r="O26" s="0" t="s">
        <v>33</v>
      </c>
      <c r="P26" s="0" t="s">
        <v>34</v>
      </c>
      <c r="Q26" s="0" t="n">
        <v>52</v>
      </c>
    </row>
    <row r="27" customFormat="false" ht="15" hidden="false" customHeight="false" outlineLevel="0" collapsed="false">
      <c r="A27" s="0" t="n">
        <v>24</v>
      </c>
      <c r="B27" s="0" t="s">
        <v>102</v>
      </c>
      <c r="C27" s="0" t="s">
        <v>125</v>
      </c>
      <c r="D27" s="0" t="s">
        <v>126</v>
      </c>
      <c r="E27" s="5" t="n">
        <v>144.2</v>
      </c>
      <c r="F27" s="5" t="n">
        <v>5.96</v>
      </c>
      <c r="G27" s="5" t="n">
        <f aca="false">ROUND(F27*$B$1,1)</f>
        <v>11.9</v>
      </c>
      <c r="H27" s="5" t="n">
        <f aca="false">ROUND(F27*$D$1,1)</f>
        <v>17.9</v>
      </c>
      <c r="I27" s="0" t="s">
        <v>118</v>
      </c>
      <c r="J27" s="0" t="s">
        <v>69</v>
      </c>
      <c r="K27" s="0" t="s">
        <v>78</v>
      </c>
      <c r="L27" s="0" t="s">
        <v>50</v>
      </c>
      <c r="M27" s="0" t="s">
        <v>65</v>
      </c>
      <c r="N27" s="0" t="s">
        <v>33</v>
      </c>
      <c r="O27" s="0" t="s">
        <v>33</v>
      </c>
      <c r="P27" s="0" t="s">
        <v>34</v>
      </c>
      <c r="Q27" s="0" t="n">
        <v>54</v>
      </c>
    </row>
    <row r="28" customFormat="false" ht="15" hidden="false" customHeight="false" outlineLevel="0" collapsed="false">
      <c r="A28" s="0" t="n">
        <v>25</v>
      </c>
      <c r="B28" s="0" t="s">
        <v>102</v>
      </c>
      <c r="C28" s="0" t="s">
        <v>127</v>
      </c>
      <c r="D28" s="0" t="s">
        <v>128</v>
      </c>
      <c r="E28" s="5" t="n">
        <v>86</v>
      </c>
      <c r="F28" s="5" t="n">
        <v>32.69</v>
      </c>
      <c r="G28" s="5" t="n">
        <f aca="false">ROUND(F28*$B$1,1)</f>
        <v>65.4</v>
      </c>
      <c r="H28" s="5" t="n">
        <f aca="false">ROUND(F28*$D$1,1)</f>
        <v>98.1</v>
      </c>
      <c r="I28" s="0" t="s">
        <v>129</v>
      </c>
      <c r="J28" s="0" t="s">
        <v>69</v>
      </c>
      <c r="K28" s="0" t="s">
        <v>78</v>
      </c>
      <c r="L28" s="0" t="s">
        <v>31</v>
      </c>
      <c r="M28" s="0" t="s">
        <v>65</v>
      </c>
      <c r="N28" s="0" t="s">
        <v>33</v>
      </c>
      <c r="O28" s="0" t="s">
        <v>33</v>
      </c>
      <c r="P28" s="0" t="s">
        <v>34</v>
      </c>
      <c r="Q28" s="0" t="n">
        <v>56</v>
      </c>
    </row>
    <row r="29" customFormat="false" ht="15" hidden="false" customHeight="false" outlineLevel="0" collapsed="false">
      <c r="A29" s="0" t="n">
        <v>26</v>
      </c>
      <c r="B29" s="0" t="s">
        <v>102</v>
      </c>
      <c r="C29" s="0" t="s">
        <v>130</v>
      </c>
      <c r="D29" s="0" t="s">
        <v>131</v>
      </c>
      <c r="E29" s="5" t="n">
        <v>126.38</v>
      </c>
      <c r="F29" s="5" t="n">
        <v>4.73</v>
      </c>
      <c r="G29" s="5" t="n">
        <f aca="false">ROUND(F29*$B$1,1)</f>
        <v>9.5</v>
      </c>
      <c r="H29" s="5" t="n">
        <f aca="false">ROUND(F29*$D$1,1)</f>
        <v>14.2</v>
      </c>
      <c r="I29" s="0" t="s">
        <v>132</v>
      </c>
      <c r="J29" s="0" t="s">
        <v>133</v>
      </c>
      <c r="K29" s="0" t="s">
        <v>78</v>
      </c>
      <c r="L29" s="0" t="s">
        <v>50</v>
      </c>
      <c r="M29" s="0" t="s">
        <v>32</v>
      </c>
      <c r="N29" s="0" t="s">
        <v>33</v>
      </c>
      <c r="O29" s="0" t="s">
        <v>33</v>
      </c>
      <c r="P29" s="0" t="s">
        <v>34</v>
      </c>
      <c r="Q29" s="0" t="n">
        <v>58</v>
      </c>
    </row>
    <row r="30" customFormat="false" ht="15" hidden="false" customHeight="false" outlineLevel="0" collapsed="false">
      <c r="A30" s="0" t="n">
        <v>27</v>
      </c>
      <c r="B30" s="0" t="s">
        <v>102</v>
      </c>
      <c r="C30" s="0" t="s">
        <v>134</v>
      </c>
      <c r="D30" s="0" t="s">
        <v>135</v>
      </c>
      <c r="E30" s="5" t="n">
        <v>149.11</v>
      </c>
      <c r="F30" s="5" t="n">
        <v>13.23</v>
      </c>
      <c r="G30" s="5" t="n">
        <f aca="false">ROUND(F30*$B$1,1)</f>
        <v>26.5</v>
      </c>
      <c r="H30" s="5" t="n">
        <f aca="false">ROUND(F30*$D$1,1)</f>
        <v>39.7</v>
      </c>
      <c r="I30" s="0" t="s">
        <v>136</v>
      </c>
      <c r="J30" s="0" t="s">
        <v>137</v>
      </c>
      <c r="K30" s="0" t="s">
        <v>30</v>
      </c>
      <c r="L30" s="0" t="s">
        <v>31</v>
      </c>
      <c r="M30" s="0" t="s">
        <v>138</v>
      </c>
      <c r="N30" s="0" t="s">
        <v>33</v>
      </c>
      <c r="O30" s="0" t="s">
        <v>34</v>
      </c>
      <c r="P30" s="0" t="s">
        <v>33</v>
      </c>
      <c r="Q30" s="0" t="n">
        <v>60</v>
      </c>
    </row>
    <row r="31" customFormat="false" ht="15" hidden="false" customHeight="false" outlineLevel="0" collapsed="false">
      <c r="A31" s="0" t="n">
        <v>28</v>
      </c>
      <c r="B31" s="0" t="s">
        <v>102</v>
      </c>
      <c r="C31" s="0" t="s">
        <v>139</v>
      </c>
      <c r="D31" s="0" t="s">
        <v>140</v>
      </c>
      <c r="E31" s="5" t="n">
        <v>107.85</v>
      </c>
      <c r="F31" s="5" t="n">
        <v>4.12</v>
      </c>
      <c r="G31" s="5" t="n">
        <f aca="false">ROUND(F31*$B$1,1)</f>
        <v>8.2</v>
      </c>
      <c r="H31" s="5" t="n">
        <f aca="false">ROUND(F31*$D$1,1)</f>
        <v>12.4</v>
      </c>
      <c r="I31" s="0" t="s">
        <v>141</v>
      </c>
      <c r="J31" s="0" t="s">
        <v>142</v>
      </c>
      <c r="K31" s="0" t="s">
        <v>43</v>
      </c>
      <c r="L31" s="0" t="s">
        <v>31</v>
      </c>
      <c r="M31" s="0" t="s">
        <v>143</v>
      </c>
      <c r="N31" s="0" t="s">
        <v>33</v>
      </c>
      <c r="O31" s="0" t="s">
        <v>33</v>
      </c>
      <c r="P31" s="0" t="s">
        <v>34</v>
      </c>
      <c r="Q31" s="0" t="n">
        <v>62</v>
      </c>
    </row>
    <row r="32" customFormat="false" ht="15" hidden="false" customHeight="false" outlineLevel="0" collapsed="false">
      <c r="A32" s="0" t="n">
        <v>29</v>
      </c>
      <c r="B32" s="0" t="s">
        <v>102</v>
      </c>
      <c r="C32" s="0" t="s">
        <v>144</v>
      </c>
      <c r="D32" s="0" t="s">
        <v>145</v>
      </c>
      <c r="E32" s="5" t="n">
        <v>78.46</v>
      </c>
      <c r="F32" s="5" t="n">
        <v>2.29</v>
      </c>
      <c r="G32" s="5" t="n">
        <f aca="false">ROUND(F32*$B$1,1)</f>
        <v>4.6</v>
      </c>
      <c r="H32" s="5" t="n">
        <f aca="false">ROUND(F32*$D$1,1)</f>
        <v>6.9</v>
      </c>
      <c r="I32" s="0" t="s">
        <v>146</v>
      </c>
      <c r="J32" s="0" t="s">
        <v>69</v>
      </c>
      <c r="K32" s="0" t="s">
        <v>78</v>
      </c>
      <c r="L32" s="0" t="s">
        <v>31</v>
      </c>
      <c r="M32" s="0" t="s">
        <v>32</v>
      </c>
      <c r="N32" s="0" t="s">
        <v>33</v>
      </c>
      <c r="O32" s="0" t="s">
        <v>33</v>
      </c>
      <c r="P32" s="0" t="s">
        <v>34</v>
      </c>
      <c r="Q32" s="0" t="n">
        <v>64</v>
      </c>
    </row>
    <row r="33" customFormat="false" ht="15" hidden="false" customHeight="false" outlineLevel="0" collapsed="false">
      <c r="A33" s="0" t="n">
        <v>30</v>
      </c>
      <c r="B33" s="0" t="s">
        <v>102</v>
      </c>
      <c r="C33" s="0" t="s">
        <v>147</v>
      </c>
      <c r="D33" s="0" t="s">
        <v>148</v>
      </c>
      <c r="E33" s="5" t="n">
        <v>56.71</v>
      </c>
      <c r="F33" s="5" t="n">
        <v>2.75</v>
      </c>
      <c r="G33" s="5" t="n">
        <f aca="false">ROUND(F33*$B$1,1)</f>
        <v>5.5</v>
      </c>
      <c r="H33" s="5" t="n">
        <f aca="false">ROUND(F33*$D$1,1)</f>
        <v>8.3</v>
      </c>
      <c r="I33" s="0" t="s">
        <v>149</v>
      </c>
      <c r="J33" s="0" t="s">
        <v>69</v>
      </c>
      <c r="K33" s="0" t="s">
        <v>150</v>
      </c>
      <c r="L33" s="0" t="s">
        <v>31</v>
      </c>
      <c r="M33" s="0" t="s">
        <v>143</v>
      </c>
      <c r="N33" s="0" t="s">
        <v>33</v>
      </c>
      <c r="O33" s="0" t="s">
        <v>33</v>
      </c>
      <c r="P33" s="0" t="s">
        <v>34</v>
      </c>
      <c r="Q33" s="0" t="n">
        <v>66</v>
      </c>
    </row>
    <row r="34" customFormat="false" ht="15" hidden="false" customHeight="false" outlineLevel="0" collapsed="false">
      <c r="A34" s="0" t="n">
        <v>31</v>
      </c>
      <c r="B34" s="0" t="s">
        <v>151</v>
      </c>
      <c r="C34" s="0" t="s">
        <v>152</v>
      </c>
      <c r="D34" s="0" t="s">
        <v>153</v>
      </c>
      <c r="E34" s="5" t="n">
        <v>54.23</v>
      </c>
      <c r="F34" s="5" t="n">
        <v>13.91</v>
      </c>
      <c r="G34" s="5" t="n">
        <f aca="false">ROUND(F34*$B$1,1)</f>
        <v>27.8</v>
      </c>
      <c r="H34" s="5" t="n">
        <f aca="false">ROUND(F34*$D$1,1)</f>
        <v>41.7</v>
      </c>
      <c r="I34" s="0" t="s">
        <v>154</v>
      </c>
      <c r="J34" s="0" t="s">
        <v>155</v>
      </c>
      <c r="K34" s="0" t="s">
        <v>43</v>
      </c>
      <c r="L34" s="0" t="s">
        <v>31</v>
      </c>
      <c r="M34" s="0" t="s">
        <v>51</v>
      </c>
      <c r="N34" s="0" t="s">
        <v>34</v>
      </c>
      <c r="O34" s="0" t="s">
        <v>33</v>
      </c>
      <c r="P34" s="0" t="s">
        <v>34</v>
      </c>
      <c r="Q34" s="0" t="n">
        <v>69</v>
      </c>
    </row>
    <row r="35" customFormat="false" ht="15" hidden="false" customHeight="false" outlineLevel="0" collapsed="false">
      <c r="A35" s="0" t="n">
        <v>32</v>
      </c>
      <c r="B35" s="0" t="s">
        <v>151</v>
      </c>
      <c r="C35" s="0" t="s">
        <v>156</v>
      </c>
      <c r="D35" s="0" t="s">
        <v>157</v>
      </c>
      <c r="E35" s="5" t="n">
        <v>120.66</v>
      </c>
      <c r="F35" s="5" t="n">
        <v>22.18</v>
      </c>
      <c r="G35" s="5" t="n">
        <f aca="false">ROUND(F35*$B$1,1)</f>
        <v>44.4</v>
      </c>
      <c r="H35" s="5" t="n">
        <f aca="false">ROUND(F35*$D$1,1)</f>
        <v>66.5</v>
      </c>
      <c r="I35" s="0" t="s">
        <v>158</v>
      </c>
      <c r="J35" s="0" t="s">
        <v>159</v>
      </c>
      <c r="K35" s="0" t="s">
        <v>43</v>
      </c>
      <c r="L35" s="0" t="s">
        <v>31</v>
      </c>
      <c r="M35" s="0" t="s">
        <v>83</v>
      </c>
      <c r="N35" s="0" t="s">
        <v>34</v>
      </c>
      <c r="O35" s="0" t="s">
        <v>33</v>
      </c>
      <c r="P35" s="0" t="s">
        <v>34</v>
      </c>
      <c r="Q35" s="0" t="n">
        <v>71</v>
      </c>
    </row>
    <row r="36" customFormat="false" ht="15" hidden="false" customHeight="false" outlineLevel="0" collapsed="false">
      <c r="A36" s="0" t="n">
        <v>33</v>
      </c>
      <c r="B36" s="0" t="s">
        <v>151</v>
      </c>
      <c r="C36" s="0" t="s">
        <v>160</v>
      </c>
      <c r="D36" s="0" t="s">
        <v>161</v>
      </c>
      <c r="E36" s="5" t="n">
        <v>186.89</v>
      </c>
      <c r="F36" s="5" t="n">
        <v>4.12</v>
      </c>
      <c r="G36" s="5" t="n">
        <f aca="false">ROUND(F36*$B$1,1)</f>
        <v>8.2</v>
      </c>
      <c r="H36" s="5" t="n">
        <f aca="false">ROUND(F36*$D$1,1)</f>
        <v>12.4</v>
      </c>
      <c r="I36" s="0" t="s">
        <v>162</v>
      </c>
      <c r="J36" s="0" t="s">
        <v>69</v>
      </c>
      <c r="K36" s="0" t="s">
        <v>49</v>
      </c>
      <c r="L36" s="0" t="s">
        <v>50</v>
      </c>
      <c r="M36" s="0" t="s">
        <v>83</v>
      </c>
      <c r="N36" s="0" t="s">
        <v>34</v>
      </c>
      <c r="O36" s="0" t="s">
        <v>33</v>
      </c>
      <c r="P36" s="0" t="s">
        <v>34</v>
      </c>
      <c r="Q36" s="0" t="n">
        <v>73</v>
      </c>
    </row>
    <row r="37" customFormat="false" ht="15" hidden="false" customHeight="false" outlineLevel="0" collapsed="false">
      <c r="A37" s="0" t="n">
        <v>34</v>
      </c>
      <c r="B37" s="0" t="s">
        <v>151</v>
      </c>
      <c r="C37" s="0" t="s">
        <v>163</v>
      </c>
      <c r="D37" s="0" t="s">
        <v>164</v>
      </c>
      <c r="E37" s="5" t="n">
        <v>149.98</v>
      </c>
      <c r="F37" s="5" t="n">
        <v>63.65</v>
      </c>
      <c r="G37" s="5" t="n">
        <f aca="false">ROUND(F37*$B$1,1)</f>
        <v>127.3</v>
      </c>
      <c r="H37" s="5" t="n">
        <f aca="false">ROUND(F37*$D$1,1)</f>
        <v>191</v>
      </c>
      <c r="I37" s="0" t="s">
        <v>165</v>
      </c>
      <c r="J37" s="0" t="s">
        <v>69</v>
      </c>
      <c r="K37" s="0" t="s">
        <v>30</v>
      </c>
      <c r="L37" s="0" t="s">
        <v>50</v>
      </c>
      <c r="M37" s="0" t="s">
        <v>166</v>
      </c>
      <c r="N37" s="0" t="s">
        <v>34</v>
      </c>
      <c r="O37" s="0" t="s">
        <v>33</v>
      </c>
      <c r="P37" s="0" t="s">
        <v>34</v>
      </c>
      <c r="Q37" s="0" t="n">
        <v>75</v>
      </c>
    </row>
    <row r="38" customFormat="false" ht="15" hidden="false" customHeight="false" outlineLevel="0" collapsed="false">
      <c r="A38" s="0" t="n">
        <v>35</v>
      </c>
      <c r="B38" s="0" t="s">
        <v>151</v>
      </c>
      <c r="C38" s="0" t="s">
        <v>167</v>
      </c>
      <c r="D38" s="0" t="s">
        <v>168</v>
      </c>
      <c r="E38" s="5" t="n">
        <v>168.6</v>
      </c>
      <c r="F38" s="5" t="n">
        <v>61.29</v>
      </c>
      <c r="G38" s="5" t="n">
        <f aca="false">ROUND(F38*$B$1,1)</f>
        <v>122.6</v>
      </c>
      <c r="H38" s="5" t="n">
        <f aca="false">ROUND(F38*$D$1,1)</f>
        <v>183.9</v>
      </c>
      <c r="I38" s="0" t="s">
        <v>169</v>
      </c>
      <c r="J38" s="0" t="s">
        <v>69</v>
      </c>
      <c r="K38" s="0" t="s">
        <v>49</v>
      </c>
      <c r="L38" s="0" t="s">
        <v>50</v>
      </c>
      <c r="M38" s="0" t="s">
        <v>166</v>
      </c>
      <c r="N38" s="0" t="s">
        <v>34</v>
      </c>
      <c r="O38" s="0" t="s">
        <v>33</v>
      </c>
      <c r="P38" s="0" t="s">
        <v>34</v>
      </c>
      <c r="Q38" s="0" t="n">
        <v>77</v>
      </c>
    </row>
    <row r="39" customFormat="false" ht="15" hidden="false" customHeight="false" outlineLevel="0" collapsed="false">
      <c r="A39" s="0" t="n">
        <v>36</v>
      </c>
      <c r="B39" s="0" t="s">
        <v>151</v>
      </c>
      <c r="C39" s="0" t="s">
        <v>170</v>
      </c>
      <c r="D39" s="0" t="s">
        <v>171</v>
      </c>
      <c r="E39" s="5" t="n">
        <v>152.02</v>
      </c>
      <c r="F39" s="5" t="n">
        <v>41.86</v>
      </c>
      <c r="G39" s="5" t="n">
        <f aca="false">ROUND(F39*$B$1,1)</f>
        <v>83.7</v>
      </c>
      <c r="H39" s="5" t="n">
        <f aca="false">ROUND(F39*$D$1,1)</f>
        <v>125.6</v>
      </c>
      <c r="I39" s="0" t="s">
        <v>172</v>
      </c>
      <c r="J39" s="0" t="s">
        <v>159</v>
      </c>
      <c r="K39" s="0" t="s">
        <v>64</v>
      </c>
      <c r="L39" s="0" t="s">
        <v>50</v>
      </c>
      <c r="M39" s="0" t="s">
        <v>122</v>
      </c>
      <c r="N39" s="0" t="s">
        <v>33</v>
      </c>
      <c r="O39" s="0" t="s">
        <v>33</v>
      </c>
      <c r="P39" s="0" t="s">
        <v>34</v>
      </c>
      <c r="Q39" s="0" t="n">
        <v>79</v>
      </c>
    </row>
    <row r="40" customFormat="false" ht="15" hidden="false" customHeight="false" outlineLevel="0" collapsed="false">
      <c r="A40" s="0" t="n">
        <v>37</v>
      </c>
      <c r="B40" s="0" t="s">
        <v>151</v>
      </c>
      <c r="C40" s="0" t="s">
        <v>173</v>
      </c>
      <c r="D40" s="0" t="s">
        <v>174</v>
      </c>
      <c r="E40" s="5" t="n">
        <v>86.64</v>
      </c>
      <c r="F40" s="5" t="n">
        <v>2.57</v>
      </c>
      <c r="G40" s="5" t="n">
        <f aca="false">ROUND(F40*$B$1,1)</f>
        <v>5.1</v>
      </c>
      <c r="H40" s="5" t="n">
        <f aca="false">ROUND(F40*$D$1,1)</f>
        <v>7.7</v>
      </c>
      <c r="I40" s="0" t="s">
        <v>175</v>
      </c>
      <c r="J40" s="0" t="s">
        <v>69</v>
      </c>
      <c r="K40" s="0" t="s">
        <v>64</v>
      </c>
      <c r="L40" s="0" t="s">
        <v>31</v>
      </c>
      <c r="M40" s="0" t="s">
        <v>51</v>
      </c>
      <c r="N40" s="0" t="s">
        <v>34</v>
      </c>
      <c r="O40" s="0" t="s">
        <v>33</v>
      </c>
      <c r="P40" s="0" t="s">
        <v>34</v>
      </c>
      <c r="Q40" s="0" t="n">
        <v>81</v>
      </c>
    </row>
    <row r="41" customFormat="false" ht="15" hidden="false" customHeight="false" outlineLevel="0" collapsed="false">
      <c r="A41" s="0" t="n">
        <v>38</v>
      </c>
      <c r="B41" s="0" t="s">
        <v>151</v>
      </c>
      <c r="C41" s="0" t="s">
        <v>176</v>
      </c>
      <c r="D41" s="0" t="s">
        <v>177</v>
      </c>
      <c r="E41" s="5" t="n">
        <v>56.47</v>
      </c>
      <c r="F41" s="5" t="n">
        <v>19.32</v>
      </c>
      <c r="G41" s="5" t="n">
        <f aca="false">ROUND(F41*$B$1,1)</f>
        <v>38.6</v>
      </c>
      <c r="H41" s="5" t="n">
        <f aca="false">ROUND(F41*$D$1,1)</f>
        <v>58</v>
      </c>
      <c r="I41" s="0" t="s">
        <v>178</v>
      </c>
      <c r="J41" s="0" t="s">
        <v>159</v>
      </c>
      <c r="K41" s="0" t="s">
        <v>78</v>
      </c>
      <c r="L41" s="0" t="s">
        <v>50</v>
      </c>
      <c r="M41" s="0" t="s">
        <v>51</v>
      </c>
      <c r="N41" s="0" t="s">
        <v>34</v>
      </c>
      <c r="O41" s="0" t="s">
        <v>33</v>
      </c>
      <c r="P41" s="0" t="s">
        <v>34</v>
      </c>
      <c r="Q41" s="0" t="n">
        <v>83</v>
      </c>
    </row>
    <row r="42" customFormat="false" ht="15" hidden="false" customHeight="false" outlineLevel="0" collapsed="false">
      <c r="A42" s="0" t="n">
        <v>39</v>
      </c>
      <c r="B42" s="0" t="s">
        <v>151</v>
      </c>
      <c r="C42" s="0" t="s">
        <v>179</v>
      </c>
      <c r="D42" s="0" t="s">
        <v>180</v>
      </c>
      <c r="E42" s="5" t="n">
        <v>123.2</v>
      </c>
      <c r="F42" s="5" t="n">
        <v>5.9</v>
      </c>
      <c r="G42" s="5" t="n">
        <f aca="false">ROUND(F42*$B$1,1)</f>
        <v>11.8</v>
      </c>
      <c r="H42" s="5" t="n">
        <f aca="false">ROUND(F42*$D$1,1)</f>
        <v>17.7</v>
      </c>
      <c r="I42" s="0" t="s">
        <v>181</v>
      </c>
      <c r="J42" s="0" t="s">
        <v>69</v>
      </c>
      <c r="K42" s="0" t="s">
        <v>43</v>
      </c>
      <c r="L42" s="0" t="s">
        <v>50</v>
      </c>
      <c r="M42" s="0" t="s">
        <v>166</v>
      </c>
      <c r="N42" s="0" t="s">
        <v>34</v>
      </c>
      <c r="O42" s="0" t="s">
        <v>33</v>
      </c>
      <c r="P42" s="0" t="s">
        <v>34</v>
      </c>
      <c r="Q42" s="0" t="n">
        <v>85</v>
      </c>
    </row>
    <row r="43" customFormat="false" ht="15" hidden="false" customHeight="false" outlineLevel="0" collapsed="false">
      <c r="A43" s="0" t="n">
        <v>40</v>
      </c>
      <c r="B43" s="0" t="s">
        <v>151</v>
      </c>
      <c r="C43" s="0" t="s">
        <v>182</v>
      </c>
      <c r="D43" s="0" t="s">
        <v>183</v>
      </c>
      <c r="E43" s="5" t="n">
        <v>86.99</v>
      </c>
      <c r="F43" s="5" t="n">
        <v>1.7</v>
      </c>
      <c r="G43" s="5" t="n">
        <f aca="false">ROUND(F43*$B$1,1)</f>
        <v>3.4</v>
      </c>
      <c r="H43" s="5" t="n">
        <f aca="false">ROUND(F43*$D$1,1)</f>
        <v>5.1</v>
      </c>
      <c r="I43" s="0" t="s">
        <v>184</v>
      </c>
      <c r="J43" s="0" t="s">
        <v>69</v>
      </c>
      <c r="K43" s="0" t="s">
        <v>64</v>
      </c>
      <c r="L43" s="0" t="s">
        <v>50</v>
      </c>
      <c r="M43" s="0" t="s">
        <v>166</v>
      </c>
      <c r="N43" s="0" t="s">
        <v>34</v>
      </c>
      <c r="O43" s="0" t="s">
        <v>33</v>
      </c>
      <c r="P43" s="0" t="s">
        <v>34</v>
      </c>
      <c r="Q43" s="0" t="n">
        <v>87</v>
      </c>
    </row>
    <row r="44" customFormat="false" ht="15" hidden="false" customHeight="false" outlineLevel="0" collapsed="false">
      <c r="A44" s="0" t="n">
        <v>41</v>
      </c>
      <c r="B44" s="0" t="s">
        <v>151</v>
      </c>
      <c r="C44" s="0" t="s">
        <v>185</v>
      </c>
      <c r="D44" s="0" t="s">
        <v>186</v>
      </c>
      <c r="E44" s="5" t="n">
        <v>154.88</v>
      </c>
      <c r="F44" s="5" t="n">
        <v>4.01</v>
      </c>
      <c r="G44" s="5" t="n">
        <f aca="false">ROUND(F44*$B$1,1)</f>
        <v>8</v>
      </c>
      <c r="H44" s="5" t="n">
        <f aca="false">ROUND(F44*$D$1,1)</f>
        <v>12</v>
      </c>
      <c r="I44" s="0" t="s">
        <v>187</v>
      </c>
      <c r="J44" s="0" t="s">
        <v>59</v>
      </c>
      <c r="K44" s="0" t="s">
        <v>43</v>
      </c>
      <c r="L44" s="0" t="s">
        <v>31</v>
      </c>
      <c r="M44" s="0" t="s">
        <v>51</v>
      </c>
      <c r="N44" s="0" t="s">
        <v>34</v>
      </c>
      <c r="O44" s="0" t="s">
        <v>33</v>
      </c>
      <c r="P44" s="0" t="s">
        <v>34</v>
      </c>
      <c r="Q44" s="0" t="n">
        <v>89</v>
      </c>
    </row>
    <row r="45" customFormat="false" ht="15" hidden="false" customHeight="false" outlineLevel="0" collapsed="false">
      <c r="A45" s="0" t="n">
        <v>42</v>
      </c>
      <c r="B45" s="0" t="s">
        <v>151</v>
      </c>
      <c r="C45" s="0" t="s">
        <v>188</v>
      </c>
      <c r="D45" s="0" t="s">
        <v>189</v>
      </c>
      <c r="E45" s="5" t="n">
        <v>65.33</v>
      </c>
      <c r="F45" s="5" t="n">
        <v>19.53</v>
      </c>
      <c r="G45" s="5" t="n">
        <f aca="false">ROUND(F45*$B$1,1)</f>
        <v>39.1</v>
      </c>
      <c r="H45" s="5" t="n">
        <f aca="false">ROUND(F45*$D$1,1)</f>
        <v>58.6</v>
      </c>
      <c r="I45" s="0" t="s">
        <v>190</v>
      </c>
      <c r="J45" s="0" t="s">
        <v>159</v>
      </c>
      <c r="K45" s="0" t="s">
        <v>64</v>
      </c>
      <c r="L45" s="0" t="s">
        <v>31</v>
      </c>
      <c r="M45" s="0" t="s">
        <v>91</v>
      </c>
      <c r="N45" s="0" t="s">
        <v>34</v>
      </c>
      <c r="O45" s="0" t="s">
        <v>33</v>
      </c>
      <c r="P45" s="0" t="s">
        <v>34</v>
      </c>
      <c r="Q45" s="0" t="n">
        <v>91</v>
      </c>
    </row>
    <row r="46" customFormat="false" ht="15" hidden="false" customHeight="false" outlineLevel="0" collapsed="false">
      <c r="A46" s="0" t="n">
        <v>43</v>
      </c>
      <c r="B46" s="0" t="s">
        <v>151</v>
      </c>
      <c r="C46" s="0" t="s">
        <v>191</v>
      </c>
      <c r="D46" s="0" t="s">
        <v>192</v>
      </c>
      <c r="E46" s="5" t="n">
        <v>105.53</v>
      </c>
      <c r="F46" s="5" t="n">
        <v>23.36</v>
      </c>
      <c r="G46" s="5" t="n">
        <f aca="false">ROUND(F46*$B$1,1)</f>
        <v>46.7</v>
      </c>
      <c r="H46" s="5" t="n">
        <f aca="false">ROUND(F46*$D$1,1)</f>
        <v>70.1</v>
      </c>
      <c r="I46" s="0" t="s">
        <v>193</v>
      </c>
      <c r="J46" s="0" t="s">
        <v>194</v>
      </c>
      <c r="K46" s="0" t="s">
        <v>64</v>
      </c>
      <c r="L46" s="0" t="s">
        <v>31</v>
      </c>
      <c r="M46" s="0" t="s">
        <v>51</v>
      </c>
      <c r="N46" s="0" t="s">
        <v>34</v>
      </c>
      <c r="O46" s="0" t="s">
        <v>33</v>
      </c>
      <c r="P46" s="0" t="s">
        <v>34</v>
      </c>
      <c r="Q46" s="0" t="n">
        <v>93</v>
      </c>
    </row>
    <row r="47" customFormat="false" ht="15" hidden="false" customHeight="false" outlineLevel="0" collapsed="false">
      <c r="A47" s="0" t="n">
        <v>44</v>
      </c>
      <c r="B47" s="0" t="s">
        <v>151</v>
      </c>
      <c r="C47" s="0" t="s">
        <v>195</v>
      </c>
      <c r="D47" s="0" t="s">
        <v>196</v>
      </c>
      <c r="E47" s="5" t="n">
        <v>81.42</v>
      </c>
      <c r="F47" s="5" t="n">
        <v>29.66</v>
      </c>
      <c r="G47" s="5" t="n">
        <f aca="false">ROUND(F47*$B$1,1)</f>
        <v>59.3</v>
      </c>
      <c r="H47" s="5" t="n">
        <f aca="false">ROUND(F47*$D$1,1)</f>
        <v>89</v>
      </c>
      <c r="I47" s="0" t="s">
        <v>129</v>
      </c>
      <c r="J47" s="0" t="s">
        <v>69</v>
      </c>
      <c r="K47" s="0" t="s">
        <v>150</v>
      </c>
      <c r="L47" s="0" t="s">
        <v>31</v>
      </c>
      <c r="M47" s="0" t="s">
        <v>65</v>
      </c>
      <c r="N47" s="0" t="s">
        <v>33</v>
      </c>
      <c r="O47" s="0" t="s">
        <v>33</v>
      </c>
      <c r="P47" s="0" t="s">
        <v>34</v>
      </c>
      <c r="Q47" s="0" t="n">
        <v>95</v>
      </c>
    </row>
    <row r="48" customFormat="false" ht="15" hidden="false" customHeight="false" outlineLevel="0" collapsed="false">
      <c r="A48" s="0" t="n">
        <v>45</v>
      </c>
      <c r="B48" s="0" t="s">
        <v>197</v>
      </c>
      <c r="C48" s="0" t="s">
        <v>198</v>
      </c>
      <c r="D48" s="0" t="s">
        <v>199</v>
      </c>
      <c r="E48" s="5" t="n">
        <v>191.7</v>
      </c>
      <c r="F48" s="5" t="n">
        <v>0.41</v>
      </c>
      <c r="G48" s="5" t="n">
        <f aca="false">ROUND(F48*$B$1,1)</f>
        <v>0.8</v>
      </c>
      <c r="H48" s="5" t="n">
        <f aca="false">ROUND(F48*$D$1,1)</f>
        <v>1.2</v>
      </c>
      <c r="I48" s="0" t="s">
        <v>200</v>
      </c>
      <c r="J48" s="0" t="s">
        <v>201</v>
      </c>
      <c r="K48" s="0" t="s">
        <v>202</v>
      </c>
      <c r="L48" s="0" t="s">
        <v>50</v>
      </c>
      <c r="M48" s="0" t="s">
        <v>32</v>
      </c>
      <c r="N48" s="0" t="s">
        <v>33</v>
      </c>
      <c r="O48" s="0" t="s">
        <v>33</v>
      </c>
      <c r="P48" s="0" t="s">
        <v>34</v>
      </c>
      <c r="Q48" s="0" t="n">
        <v>98</v>
      </c>
    </row>
    <row r="49" customFormat="false" ht="15" hidden="false" customHeight="false" outlineLevel="0" collapsed="false">
      <c r="A49" s="0" t="n">
        <v>46</v>
      </c>
      <c r="B49" s="0" t="s">
        <v>197</v>
      </c>
      <c r="C49" s="0" t="s">
        <v>203</v>
      </c>
      <c r="D49" s="0" t="s">
        <v>204</v>
      </c>
      <c r="E49" s="5" t="n">
        <v>199.57</v>
      </c>
      <c r="F49" s="5" t="n">
        <v>2.26</v>
      </c>
      <c r="G49" s="5" t="n">
        <f aca="false">ROUND(F49*$B$1,1)</f>
        <v>4.5</v>
      </c>
      <c r="H49" s="5" t="n">
        <f aca="false">ROUND(F49*$D$1,1)</f>
        <v>6.8</v>
      </c>
      <c r="I49" s="0" t="s">
        <v>205</v>
      </c>
      <c r="J49" s="0" t="s">
        <v>206</v>
      </c>
      <c r="K49" s="0" t="s">
        <v>30</v>
      </c>
      <c r="L49" s="0" t="s">
        <v>50</v>
      </c>
      <c r="M49" s="0" t="s">
        <v>32</v>
      </c>
      <c r="N49" s="0" t="s">
        <v>33</v>
      </c>
      <c r="O49" s="0" t="s">
        <v>33</v>
      </c>
      <c r="P49" s="0" t="s">
        <v>33</v>
      </c>
      <c r="Q49" s="0" t="n">
        <v>100</v>
      </c>
    </row>
    <row r="50" customFormat="false" ht="15" hidden="false" customHeight="false" outlineLevel="0" collapsed="false">
      <c r="A50" s="0" t="n">
        <v>47</v>
      </c>
      <c r="B50" s="0" t="s">
        <v>197</v>
      </c>
      <c r="C50" s="0" t="s">
        <v>207</v>
      </c>
      <c r="D50" s="0" t="s">
        <v>208</v>
      </c>
      <c r="E50" s="5" t="n">
        <v>183.29</v>
      </c>
      <c r="F50" s="5" t="n">
        <v>2.82</v>
      </c>
      <c r="G50" s="5" t="n">
        <f aca="false">ROUND(F50*$B$1,1)</f>
        <v>5.6</v>
      </c>
      <c r="H50" s="5" t="n">
        <f aca="false">ROUND(F50*$D$1,1)</f>
        <v>8.5</v>
      </c>
      <c r="I50" s="0" t="s">
        <v>209</v>
      </c>
      <c r="J50" s="0" t="s">
        <v>206</v>
      </c>
      <c r="K50" s="0" t="s">
        <v>30</v>
      </c>
      <c r="L50" s="0" t="s">
        <v>31</v>
      </c>
      <c r="M50" s="0" t="s">
        <v>32</v>
      </c>
      <c r="N50" s="0" t="s">
        <v>33</v>
      </c>
      <c r="O50" s="0" t="s">
        <v>33</v>
      </c>
      <c r="P50" s="0" t="s">
        <v>33</v>
      </c>
      <c r="Q50" s="0" t="n">
        <v>102</v>
      </c>
    </row>
    <row r="51" customFormat="false" ht="15" hidden="false" customHeight="false" outlineLevel="0" collapsed="false">
      <c r="A51" s="0" t="n">
        <v>48</v>
      </c>
      <c r="B51" s="0" t="s">
        <v>197</v>
      </c>
      <c r="C51" s="0" t="s">
        <v>210</v>
      </c>
      <c r="D51" s="0" t="s">
        <v>211</v>
      </c>
      <c r="E51" s="5" t="n">
        <v>163.6</v>
      </c>
      <c r="F51" s="5" t="n">
        <v>1.35</v>
      </c>
      <c r="G51" s="5" t="n">
        <f aca="false">ROUND(F51*$B$1,1)</f>
        <v>2.7</v>
      </c>
      <c r="H51" s="5" t="n">
        <f aca="false">ROUND(F51*$D$1,1)</f>
        <v>4.1</v>
      </c>
      <c r="I51" s="0" t="s">
        <v>212</v>
      </c>
      <c r="J51" s="0" t="s">
        <v>213</v>
      </c>
      <c r="K51" s="0" t="s">
        <v>49</v>
      </c>
      <c r="L51" s="0" t="s">
        <v>50</v>
      </c>
      <c r="M51" s="0" t="s">
        <v>51</v>
      </c>
      <c r="N51" s="0" t="s">
        <v>34</v>
      </c>
      <c r="O51" s="0" t="s">
        <v>33</v>
      </c>
      <c r="P51" s="0" t="s">
        <v>34</v>
      </c>
      <c r="Q51" s="0" t="n">
        <v>104</v>
      </c>
    </row>
    <row r="52" customFormat="false" ht="15" hidden="false" customHeight="false" outlineLevel="0" collapsed="false">
      <c r="A52" s="0" t="n">
        <v>49</v>
      </c>
      <c r="B52" s="0" t="s">
        <v>197</v>
      </c>
      <c r="C52" s="0" t="s">
        <v>214</v>
      </c>
      <c r="D52" s="0" t="s">
        <v>215</v>
      </c>
      <c r="E52" s="5" t="n">
        <v>194.91</v>
      </c>
      <c r="F52" s="5" t="n">
        <v>5.27</v>
      </c>
      <c r="G52" s="5" t="n">
        <f aca="false">ROUND(F52*$B$1,1)</f>
        <v>10.5</v>
      </c>
      <c r="H52" s="5" t="n">
        <f aca="false">ROUND(F52*$D$1,1)</f>
        <v>15.8</v>
      </c>
      <c r="I52" s="0" t="s">
        <v>162</v>
      </c>
      <c r="J52" s="0" t="s">
        <v>69</v>
      </c>
      <c r="K52" s="0" t="s">
        <v>64</v>
      </c>
      <c r="L52" s="0" t="s">
        <v>31</v>
      </c>
      <c r="M52" s="0" t="s">
        <v>91</v>
      </c>
      <c r="N52" s="0" t="s">
        <v>34</v>
      </c>
      <c r="O52" s="0" t="s">
        <v>33</v>
      </c>
      <c r="P52" s="0" t="s">
        <v>34</v>
      </c>
      <c r="Q52" s="0" t="n">
        <v>106</v>
      </c>
    </row>
    <row r="53" customFormat="false" ht="15" hidden="false" customHeight="false" outlineLevel="0" collapsed="false">
      <c r="A53" s="0" t="n">
        <v>50</v>
      </c>
      <c r="B53" s="0" t="s">
        <v>197</v>
      </c>
      <c r="C53" s="0" t="s">
        <v>216</v>
      </c>
      <c r="D53" s="0" t="s">
        <v>217</v>
      </c>
      <c r="E53" s="5" t="n">
        <v>192.33</v>
      </c>
      <c r="F53" s="5" t="n">
        <v>2.55</v>
      </c>
      <c r="G53" s="5" t="n">
        <f aca="false">ROUND(F53*$B$1,1)</f>
        <v>5.1</v>
      </c>
      <c r="H53" s="5" t="n">
        <f aca="false">ROUND(F53*$D$1,1)</f>
        <v>7.7</v>
      </c>
      <c r="I53" s="0" t="s">
        <v>218</v>
      </c>
      <c r="J53" s="0" t="s">
        <v>69</v>
      </c>
      <c r="K53" s="0" t="s">
        <v>64</v>
      </c>
      <c r="L53" s="0" t="s">
        <v>50</v>
      </c>
      <c r="M53" s="0" t="s">
        <v>51</v>
      </c>
      <c r="N53" s="0" t="s">
        <v>34</v>
      </c>
      <c r="O53" s="0" t="s">
        <v>33</v>
      </c>
      <c r="P53" s="0" t="s">
        <v>34</v>
      </c>
      <c r="Q53" s="0" t="n">
        <v>108</v>
      </c>
    </row>
    <row r="54" customFormat="false" ht="15" hidden="false" customHeight="false" outlineLevel="0" collapsed="false">
      <c r="A54" s="0" t="n">
        <v>51</v>
      </c>
      <c r="B54" s="0" t="s">
        <v>197</v>
      </c>
      <c r="C54" s="0" t="s">
        <v>219</v>
      </c>
      <c r="D54" s="0" t="s">
        <v>220</v>
      </c>
      <c r="E54" s="5" t="n">
        <v>199.1</v>
      </c>
      <c r="F54" s="5" t="n">
        <v>9.34</v>
      </c>
      <c r="G54" s="5" t="n">
        <f aca="false">ROUND(F54*$B$1,1)</f>
        <v>18.7</v>
      </c>
      <c r="H54" s="5" t="n">
        <f aca="false">ROUND(F54*$D$1,1)</f>
        <v>28</v>
      </c>
      <c r="I54" s="0" t="s">
        <v>221</v>
      </c>
      <c r="J54" s="0" t="s">
        <v>222</v>
      </c>
      <c r="K54" s="0" t="s">
        <v>30</v>
      </c>
      <c r="L54" s="0" t="s">
        <v>50</v>
      </c>
      <c r="M54" s="0" t="s">
        <v>223</v>
      </c>
      <c r="N54" s="0" t="s">
        <v>33</v>
      </c>
      <c r="O54" s="0" t="s">
        <v>33</v>
      </c>
      <c r="P54" s="0" t="s">
        <v>33</v>
      </c>
      <c r="Q54" s="0" t="n">
        <v>110</v>
      </c>
    </row>
    <row r="55" customFormat="false" ht="15" hidden="false" customHeight="false" outlineLevel="0" collapsed="false">
      <c r="A55" s="0" t="n">
        <v>52</v>
      </c>
      <c r="B55" s="0" t="s">
        <v>197</v>
      </c>
      <c r="C55" s="0" t="s">
        <v>224</v>
      </c>
      <c r="D55" s="0" t="s">
        <v>225</v>
      </c>
      <c r="E55" s="5" t="n">
        <v>136.51</v>
      </c>
      <c r="F55" s="5" t="n">
        <v>5.26</v>
      </c>
      <c r="G55" s="5" t="n">
        <f aca="false">ROUND(F55*$B$1,1)</f>
        <v>10.5</v>
      </c>
      <c r="H55" s="5" t="n">
        <f aca="false">ROUND(F55*$D$1,1)</f>
        <v>15.8</v>
      </c>
      <c r="I55" s="0" t="s">
        <v>226</v>
      </c>
      <c r="J55" s="0" t="s">
        <v>222</v>
      </c>
      <c r="K55" s="0" t="s">
        <v>30</v>
      </c>
      <c r="L55" s="0" t="s">
        <v>31</v>
      </c>
      <c r="M55" s="0" t="s">
        <v>227</v>
      </c>
      <c r="N55" s="0" t="s">
        <v>33</v>
      </c>
      <c r="O55" s="0" t="s">
        <v>33</v>
      </c>
      <c r="P55" s="0" t="s">
        <v>33</v>
      </c>
      <c r="Q55" s="0" t="n">
        <v>112</v>
      </c>
    </row>
    <row r="56" customFormat="false" ht="15" hidden="false" customHeight="false" outlineLevel="0" collapsed="false">
      <c r="A56" s="0" t="n">
        <v>53</v>
      </c>
      <c r="B56" s="0" t="s">
        <v>197</v>
      </c>
      <c r="C56" s="0" t="s">
        <v>228</v>
      </c>
      <c r="D56" s="0" t="s">
        <v>229</v>
      </c>
      <c r="E56" s="5" t="n">
        <v>101.09</v>
      </c>
      <c r="F56" s="5" t="n">
        <v>4.45</v>
      </c>
      <c r="G56" s="5" t="n">
        <f aca="false">ROUND(F56*$B$1,1)</f>
        <v>8.9</v>
      </c>
      <c r="H56" s="5" t="n">
        <f aca="false">ROUND(F56*$D$1,1)</f>
        <v>13.4</v>
      </c>
      <c r="I56" s="0" t="s">
        <v>230</v>
      </c>
      <c r="J56" s="0" t="s">
        <v>142</v>
      </c>
      <c r="K56" s="0" t="s">
        <v>43</v>
      </c>
      <c r="L56" s="0" t="s">
        <v>31</v>
      </c>
      <c r="M56" s="0" t="s">
        <v>143</v>
      </c>
      <c r="N56" s="0" t="s">
        <v>33</v>
      </c>
      <c r="O56" s="0" t="s">
        <v>33</v>
      </c>
      <c r="P56" s="0" t="s">
        <v>34</v>
      </c>
      <c r="Q56" s="0" t="n">
        <v>114</v>
      </c>
    </row>
    <row r="57" customFormat="false" ht="15" hidden="false" customHeight="false" outlineLevel="0" collapsed="false">
      <c r="A57" s="0" t="n">
        <v>54</v>
      </c>
      <c r="B57" s="0" t="s">
        <v>197</v>
      </c>
      <c r="C57" s="0" t="s">
        <v>231</v>
      </c>
      <c r="D57" s="0" t="s">
        <v>232</v>
      </c>
      <c r="E57" s="5" t="n">
        <v>163.04</v>
      </c>
      <c r="F57" s="5" t="n">
        <v>6.31</v>
      </c>
      <c r="G57" s="5" t="n">
        <f aca="false">ROUND(F57*$B$1,1)</f>
        <v>12.6</v>
      </c>
      <c r="H57" s="5" t="n">
        <f aca="false">ROUND(F57*$D$1,1)</f>
        <v>18.9</v>
      </c>
      <c r="I57" s="0" t="s">
        <v>233</v>
      </c>
      <c r="J57" s="0" t="s">
        <v>63</v>
      </c>
      <c r="K57" s="0" t="s">
        <v>49</v>
      </c>
      <c r="L57" s="0" t="s">
        <v>31</v>
      </c>
      <c r="M57" s="0" t="s">
        <v>32</v>
      </c>
      <c r="N57" s="0" t="s">
        <v>33</v>
      </c>
      <c r="O57" s="0" t="s">
        <v>33</v>
      </c>
      <c r="P57" s="0" t="s">
        <v>34</v>
      </c>
      <c r="Q57" s="0" t="n">
        <v>116</v>
      </c>
    </row>
    <row r="58" customFormat="false" ht="15" hidden="false" customHeight="false" outlineLevel="0" collapsed="false">
      <c r="A58" s="0" t="n">
        <v>55</v>
      </c>
      <c r="B58" s="0" t="s">
        <v>197</v>
      </c>
      <c r="C58" s="0" t="s">
        <v>234</v>
      </c>
      <c r="D58" s="0" t="s">
        <v>235</v>
      </c>
      <c r="E58" s="5" t="n">
        <v>161.26</v>
      </c>
      <c r="F58" s="5" t="n">
        <v>1.1</v>
      </c>
      <c r="G58" s="5" t="n">
        <f aca="false">ROUND(F58*$B$1,1)</f>
        <v>2.2</v>
      </c>
      <c r="H58" s="5" t="n">
        <f aca="false">ROUND(F58*$D$1,1)</f>
        <v>3.3</v>
      </c>
      <c r="I58" s="0" t="s">
        <v>236</v>
      </c>
      <c r="J58" s="0" t="s">
        <v>237</v>
      </c>
      <c r="K58" s="0" t="s">
        <v>30</v>
      </c>
      <c r="L58" s="0" t="s">
        <v>50</v>
      </c>
      <c r="M58" s="0" t="s">
        <v>51</v>
      </c>
      <c r="N58" s="0" t="s">
        <v>34</v>
      </c>
      <c r="O58" s="0" t="s">
        <v>33</v>
      </c>
      <c r="P58" s="0" t="s">
        <v>34</v>
      </c>
      <c r="Q58" s="0" t="n">
        <v>118</v>
      </c>
    </row>
    <row r="59" customFormat="false" ht="15" hidden="false" customHeight="false" outlineLevel="0" collapsed="false">
      <c r="A59" s="0" t="n">
        <v>56</v>
      </c>
      <c r="B59" s="0" t="s">
        <v>197</v>
      </c>
      <c r="C59" s="0" t="s">
        <v>238</v>
      </c>
      <c r="D59" s="0" t="s">
        <v>239</v>
      </c>
      <c r="E59" s="5" t="n">
        <v>100.22</v>
      </c>
      <c r="F59" s="5" t="n">
        <v>1.49</v>
      </c>
      <c r="G59" s="5" t="n">
        <f aca="false">ROUND(F59*$B$1,1)</f>
        <v>3</v>
      </c>
      <c r="H59" s="5" t="n">
        <f aca="false">ROUND(F59*$D$1,1)</f>
        <v>4.5</v>
      </c>
      <c r="I59" s="0" t="s">
        <v>240</v>
      </c>
      <c r="J59" s="0" t="s">
        <v>241</v>
      </c>
      <c r="K59" s="0" t="s">
        <v>49</v>
      </c>
      <c r="L59" s="0" t="s">
        <v>50</v>
      </c>
      <c r="M59" s="0" t="s">
        <v>242</v>
      </c>
      <c r="N59" s="0" t="s">
        <v>34</v>
      </c>
      <c r="O59" s="0" t="s">
        <v>34</v>
      </c>
      <c r="P59" s="0" t="s">
        <v>34</v>
      </c>
      <c r="Q59" s="0" t="n">
        <v>120</v>
      </c>
    </row>
    <row r="60" customFormat="false" ht="15" hidden="false" customHeight="false" outlineLevel="0" collapsed="false">
      <c r="A60" s="0" t="n">
        <v>57</v>
      </c>
      <c r="B60" s="0" t="s">
        <v>197</v>
      </c>
      <c r="C60" s="0" t="s">
        <v>243</v>
      </c>
      <c r="D60" s="0" t="s">
        <v>244</v>
      </c>
      <c r="E60" s="5" t="n">
        <v>173.94</v>
      </c>
      <c r="F60" s="5" t="n">
        <v>1.06</v>
      </c>
      <c r="G60" s="5" t="n">
        <f aca="false">ROUND(F60*$B$1,1)</f>
        <v>2.1</v>
      </c>
      <c r="H60" s="5" t="n">
        <f aca="false">ROUND(F60*$D$1,1)</f>
        <v>3.2</v>
      </c>
      <c r="I60" s="0" t="s">
        <v>245</v>
      </c>
      <c r="J60" s="0" t="s">
        <v>63</v>
      </c>
      <c r="K60" s="0" t="s">
        <v>49</v>
      </c>
      <c r="L60" s="0" t="s">
        <v>50</v>
      </c>
      <c r="M60" s="0" t="s">
        <v>51</v>
      </c>
      <c r="N60" s="0" t="s">
        <v>34</v>
      </c>
      <c r="O60" s="0" t="s">
        <v>33</v>
      </c>
      <c r="P60" s="0" t="s">
        <v>34</v>
      </c>
      <c r="Q60" s="0" t="n">
        <v>122</v>
      </c>
    </row>
    <row r="61" customFormat="false" ht="15" hidden="false" customHeight="false" outlineLevel="0" collapsed="false">
      <c r="A61" s="0" t="n">
        <v>58</v>
      </c>
      <c r="B61" s="0" t="s">
        <v>197</v>
      </c>
      <c r="C61" s="0" t="s">
        <v>246</v>
      </c>
      <c r="D61" s="0" t="s">
        <v>247</v>
      </c>
      <c r="E61" s="5" t="n">
        <v>149.71</v>
      </c>
      <c r="F61" s="5" t="n">
        <v>0.9</v>
      </c>
      <c r="G61" s="5" t="n">
        <f aca="false">ROUND(F61*$B$1,1)</f>
        <v>1.8</v>
      </c>
      <c r="H61" s="5" t="n">
        <f aca="false">ROUND(F61*$D$1,1)</f>
        <v>2.7</v>
      </c>
      <c r="I61" s="0" t="s">
        <v>248</v>
      </c>
      <c r="J61" s="0" t="s">
        <v>249</v>
      </c>
      <c r="K61" s="0" t="s">
        <v>49</v>
      </c>
      <c r="L61" s="0" t="s">
        <v>50</v>
      </c>
      <c r="M61" s="0" t="s">
        <v>250</v>
      </c>
      <c r="N61" s="0" t="s">
        <v>34</v>
      </c>
      <c r="O61" s="0" t="s">
        <v>33</v>
      </c>
      <c r="P61" s="0" t="s">
        <v>34</v>
      </c>
      <c r="Q61" s="0" t="n">
        <v>124</v>
      </c>
    </row>
    <row r="62" customFormat="false" ht="15" hidden="false" customHeight="false" outlineLevel="0" collapsed="false">
      <c r="A62" s="0" t="n">
        <v>59</v>
      </c>
      <c r="B62" s="0" t="s">
        <v>197</v>
      </c>
      <c r="C62" s="0" t="s">
        <v>251</v>
      </c>
      <c r="D62" s="0" t="s">
        <v>252</v>
      </c>
      <c r="E62" s="5" t="n">
        <v>93.19</v>
      </c>
      <c r="F62" s="5" t="n">
        <v>3.78</v>
      </c>
      <c r="G62" s="5" t="n">
        <f aca="false">ROUND(F62*$B$1,1)</f>
        <v>7.6</v>
      </c>
      <c r="H62" s="5" t="n">
        <f aca="false">ROUND(F62*$D$1,1)</f>
        <v>11.3</v>
      </c>
      <c r="I62" s="0" t="s">
        <v>253</v>
      </c>
      <c r="J62" s="0" t="s">
        <v>254</v>
      </c>
      <c r="K62" s="0" t="s">
        <v>30</v>
      </c>
      <c r="L62" s="0" t="s">
        <v>31</v>
      </c>
      <c r="M62" s="0" t="s">
        <v>255</v>
      </c>
      <c r="N62" s="0" t="s">
        <v>33</v>
      </c>
      <c r="O62" s="0" t="s">
        <v>33</v>
      </c>
      <c r="P62" s="0" t="s">
        <v>33</v>
      </c>
      <c r="Q62" s="0" t="n">
        <v>126</v>
      </c>
    </row>
    <row r="63" customFormat="false" ht="15" hidden="false" customHeight="false" outlineLevel="0" collapsed="false">
      <c r="A63" s="0" t="n">
        <v>60</v>
      </c>
      <c r="B63" s="0" t="s">
        <v>197</v>
      </c>
      <c r="C63" s="0" t="s">
        <v>256</v>
      </c>
      <c r="D63" s="0" t="s">
        <v>257</v>
      </c>
      <c r="E63" s="5" t="n">
        <v>117.51</v>
      </c>
      <c r="F63" s="5" t="n">
        <v>5.07</v>
      </c>
      <c r="G63" s="5" t="n">
        <f aca="false">ROUND(F63*$B$1,1)</f>
        <v>10.1</v>
      </c>
      <c r="H63" s="5" t="n">
        <f aca="false">ROUND(F63*$D$1,1)</f>
        <v>15.2</v>
      </c>
      <c r="I63" s="0" t="s">
        <v>258</v>
      </c>
      <c r="J63" s="0" t="s">
        <v>254</v>
      </c>
      <c r="K63" s="0" t="s">
        <v>49</v>
      </c>
      <c r="L63" s="0" t="s">
        <v>31</v>
      </c>
      <c r="M63" s="0" t="s">
        <v>259</v>
      </c>
      <c r="N63" s="0" t="s">
        <v>33</v>
      </c>
      <c r="O63" s="0" t="s">
        <v>33</v>
      </c>
      <c r="P63" s="0" t="s">
        <v>33</v>
      </c>
      <c r="Q63" s="0" t="n">
        <v>128</v>
      </c>
    </row>
    <row r="64" customFormat="false" ht="15" hidden="false" customHeight="false" outlineLevel="0" collapsed="false">
      <c r="A64" s="0" t="n">
        <v>61</v>
      </c>
      <c r="B64" s="0" t="s">
        <v>260</v>
      </c>
      <c r="C64" s="0" t="s">
        <v>261</v>
      </c>
      <c r="D64" s="0" t="s">
        <v>262</v>
      </c>
      <c r="E64" s="5" t="n">
        <v>161.27</v>
      </c>
      <c r="F64" s="5" t="n">
        <v>5.68</v>
      </c>
      <c r="G64" s="5" t="n">
        <f aca="false">ROUND(F64*$B$1,1)</f>
        <v>11.4</v>
      </c>
      <c r="H64" s="5" t="n">
        <f aca="false">ROUND(F64*$D$1,1)</f>
        <v>17</v>
      </c>
      <c r="I64" s="0" t="s">
        <v>263</v>
      </c>
      <c r="J64" s="0" t="s">
        <v>264</v>
      </c>
      <c r="K64" s="0" t="s">
        <v>202</v>
      </c>
      <c r="L64" s="0" t="s">
        <v>31</v>
      </c>
      <c r="M64" s="0" t="s">
        <v>265</v>
      </c>
      <c r="N64" s="0" t="s">
        <v>33</v>
      </c>
      <c r="O64" s="0" t="s">
        <v>34</v>
      </c>
      <c r="P64" s="0" t="s">
        <v>34</v>
      </c>
      <c r="Q64" s="0" t="n">
        <v>131</v>
      </c>
    </row>
    <row r="65" customFormat="false" ht="15" hidden="false" customHeight="false" outlineLevel="0" collapsed="false">
      <c r="A65" s="0" t="n">
        <v>62</v>
      </c>
      <c r="B65" s="0" t="s">
        <v>260</v>
      </c>
      <c r="C65" s="0" t="s">
        <v>266</v>
      </c>
      <c r="D65" s="0" t="s">
        <v>267</v>
      </c>
      <c r="E65" s="5" t="n">
        <v>153.44</v>
      </c>
      <c r="F65" s="5" t="n">
        <v>6.98</v>
      </c>
      <c r="G65" s="5" t="n">
        <f aca="false">ROUND(F65*$B$1,1)</f>
        <v>14</v>
      </c>
      <c r="H65" s="5" t="n">
        <f aca="false">ROUND(F65*$D$1,1)</f>
        <v>20.9</v>
      </c>
      <c r="I65" s="0" t="s">
        <v>268</v>
      </c>
      <c r="J65" s="0" t="s">
        <v>264</v>
      </c>
      <c r="K65" s="0" t="s">
        <v>202</v>
      </c>
      <c r="L65" s="0" t="s">
        <v>31</v>
      </c>
      <c r="M65" s="0" t="s">
        <v>265</v>
      </c>
      <c r="N65" s="0" t="s">
        <v>33</v>
      </c>
      <c r="O65" s="0" t="s">
        <v>34</v>
      </c>
      <c r="P65" s="0" t="s">
        <v>34</v>
      </c>
      <c r="Q65" s="0" t="n">
        <v>133</v>
      </c>
    </row>
    <row r="66" customFormat="false" ht="15" hidden="false" customHeight="false" outlineLevel="0" collapsed="false">
      <c r="A66" s="0" t="n">
        <v>63</v>
      </c>
      <c r="B66" s="0" t="s">
        <v>260</v>
      </c>
      <c r="C66" s="0" t="s">
        <v>269</v>
      </c>
      <c r="D66" s="0" t="s">
        <v>270</v>
      </c>
      <c r="E66" s="5" t="n">
        <v>183.47</v>
      </c>
      <c r="F66" s="5" t="n">
        <v>0.39</v>
      </c>
      <c r="G66" s="5" t="n">
        <f aca="false">ROUND(F66*$B$1,1)</f>
        <v>0.8</v>
      </c>
      <c r="H66" s="5" t="n">
        <f aca="false">ROUND(F66*$D$1,1)</f>
        <v>1.2</v>
      </c>
      <c r="I66" s="0" t="s">
        <v>271</v>
      </c>
      <c r="J66" s="0" t="s">
        <v>241</v>
      </c>
      <c r="K66" s="0" t="s">
        <v>30</v>
      </c>
      <c r="L66" s="0" t="s">
        <v>50</v>
      </c>
      <c r="M66" s="0" t="s">
        <v>265</v>
      </c>
      <c r="N66" s="0" t="s">
        <v>33</v>
      </c>
      <c r="O66" s="0" t="s">
        <v>34</v>
      </c>
      <c r="P66" s="0" t="s">
        <v>34</v>
      </c>
      <c r="Q66" s="0" t="n">
        <v>135</v>
      </c>
    </row>
    <row r="67" customFormat="false" ht="15" hidden="false" customHeight="false" outlineLevel="0" collapsed="false">
      <c r="A67" s="0" t="n">
        <v>64</v>
      </c>
      <c r="B67" s="0" t="s">
        <v>260</v>
      </c>
      <c r="C67" s="0" t="s">
        <v>272</v>
      </c>
      <c r="D67" s="0" t="s">
        <v>273</v>
      </c>
      <c r="E67" s="5" t="n">
        <v>149.04</v>
      </c>
      <c r="F67" s="5" t="n">
        <v>6.53</v>
      </c>
      <c r="G67" s="5" t="n">
        <f aca="false">ROUND(F67*$B$1,1)</f>
        <v>13.1</v>
      </c>
      <c r="H67" s="5" t="n">
        <f aca="false">ROUND(F67*$D$1,1)</f>
        <v>19.6</v>
      </c>
      <c r="I67" s="0" t="s">
        <v>274</v>
      </c>
      <c r="J67" s="0" t="s">
        <v>275</v>
      </c>
      <c r="K67" s="0" t="s">
        <v>49</v>
      </c>
      <c r="L67" s="0" t="s">
        <v>31</v>
      </c>
      <c r="M67" s="0" t="s">
        <v>265</v>
      </c>
      <c r="N67" s="0" t="s">
        <v>33</v>
      </c>
      <c r="O67" s="0" t="s">
        <v>34</v>
      </c>
      <c r="P67" s="0" t="s">
        <v>34</v>
      </c>
      <c r="Q67" s="0" t="n">
        <v>137</v>
      </c>
    </row>
    <row r="68" customFormat="false" ht="15" hidden="false" customHeight="false" outlineLevel="0" collapsed="false">
      <c r="A68" s="0" t="n">
        <v>65</v>
      </c>
      <c r="B68" s="0" t="s">
        <v>260</v>
      </c>
      <c r="C68" s="0" t="s">
        <v>276</v>
      </c>
      <c r="D68" s="0" t="s">
        <v>277</v>
      </c>
      <c r="E68" s="5" t="n">
        <v>171.49</v>
      </c>
      <c r="F68" s="5" t="n">
        <v>8.79</v>
      </c>
      <c r="G68" s="5" t="n">
        <f aca="false">ROUND(F68*$B$1,1)</f>
        <v>17.6</v>
      </c>
      <c r="H68" s="5" t="n">
        <f aca="false">ROUND(F68*$D$1,1)</f>
        <v>26.4</v>
      </c>
      <c r="I68" s="0" t="s">
        <v>278</v>
      </c>
      <c r="J68" s="0" t="s">
        <v>241</v>
      </c>
      <c r="K68" s="0" t="s">
        <v>49</v>
      </c>
      <c r="L68" s="0" t="s">
        <v>31</v>
      </c>
      <c r="M68" s="0" t="s">
        <v>265</v>
      </c>
      <c r="N68" s="0" t="s">
        <v>33</v>
      </c>
      <c r="O68" s="0" t="s">
        <v>34</v>
      </c>
      <c r="P68" s="0" t="s">
        <v>34</v>
      </c>
      <c r="Q68" s="0" t="n">
        <v>139</v>
      </c>
    </row>
    <row r="69" customFormat="false" ht="15" hidden="false" customHeight="false" outlineLevel="0" collapsed="false">
      <c r="A69" s="0" t="n">
        <v>66</v>
      </c>
      <c r="B69" s="0" t="s">
        <v>260</v>
      </c>
      <c r="C69" s="0" t="s">
        <v>279</v>
      </c>
      <c r="D69" s="0" t="s">
        <v>280</v>
      </c>
      <c r="E69" s="5" t="n">
        <v>191.05</v>
      </c>
      <c r="F69" s="5" t="n">
        <v>12.01</v>
      </c>
      <c r="G69" s="5" t="n">
        <f aca="false">ROUND(F69*$B$1,1)</f>
        <v>24</v>
      </c>
      <c r="H69" s="5" t="n">
        <f aca="false">ROUND(F69*$D$1,1)</f>
        <v>36</v>
      </c>
      <c r="I69" s="0" t="s">
        <v>278</v>
      </c>
      <c r="J69" s="0" t="s">
        <v>241</v>
      </c>
      <c r="K69" s="0" t="s">
        <v>49</v>
      </c>
      <c r="L69" s="0" t="s">
        <v>50</v>
      </c>
      <c r="M69" s="0" t="s">
        <v>265</v>
      </c>
      <c r="N69" s="0" t="s">
        <v>33</v>
      </c>
      <c r="O69" s="0" t="s">
        <v>34</v>
      </c>
      <c r="P69" s="0" t="s">
        <v>34</v>
      </c>
      <c r="Q69" s="0" t="n">
        <v>141</v>
      </c>
    </row>
    <row r="70" customFormat="false" ht="15" hidden="false" customHeight="false" outlineLevel="0" collapsed="false">
      <c r="A70" s="0" t="n">
        <v>67</v>
      </c>
      <c r="B70" s="0" t="s">
        <v>260</v>
      </c>
      <c r="C70" s="0" t="s">
        <v>281</v>
      </c>
      <c r="D70" s="0" t="s">
        <v>282</v>
      </c>
      <c r="E70" s="5" t="n">
        <v>53.87</v>
      </c>
      <c r="F70" s="5" t="n">
        <v>3.05</v>
      </c>
      <c r="G70" s="5" t="n">
        <f aca="false">ROUND(F70*$B$1,1)</f>
        <v>6.1</v>
      </c>
      <c r="H70" s="5" t="n">
        <f aca="false">ROUND(F70*$D$1,1)</f>
        <v>9.2</v>
      </c>
      <c r="I70" s="0" t="s">
        <v>283</v>
      </c>
      <c r="J70" s="0" t="s">
        <v>241</v>
      </c>
      <c r="K70" s="0" t="s">
        <v>64</v>
      </c>
      <c r="L70" s="0" t="s">
        <v>50</v>
      </c>
      <c r="M70" s="0" t="s">
        <v>138</v>
      </c>
      <c r="N70" s="0" t="s">
        <v>33</v>
      </c>
      <c r="O70" s="0" t="s">
        <v>34</v>
      </c>
      <c r="P70" s="0" t="s">
        <v>34</v>
      </c>
      <c r="Q70" s="0" t="n">
        <v>143</v>
      </c>
    </row>
    <row r="71" customFormat="false" ht="15" hidden="false" customHeight="false" outlineLevel="0" collapsed="false">
      <c r="A71" s="0" t="n">
        <v>68</v>
      </c>
      <c r="B71" s="0" t="s">
        <v>260</v>
      </c>
      <c r="C71" s="0" t="s">
        <v>284</v>
      </c>
      <c r="D71" s="0" t="s">
        <v>285</v>
      </c>
      <c r="E71" s="5" t="n">
        <v>164.16</v>
      </c>
      <c r="F71" s="5" t="n">
        <v>8.43</v>
      </c>
      <c r="G71" s="5" t="n">
        <f aca="false">ROUND(F71*$B$1,1)</f>
        <v>16.9</v>
      </c>
      <c r="H71" s="5" t="n">
        <f aca="false">ROUND(F71*$D$1,1)</f>
        <v>25.3</v>
      </c>
      <c r="I71" s="0" t="s">
        <v>286</v>
      </c>
      <c r="J71" s="0" t="s">
        <v>241</v>
      </c>
      <c r="K71" s="0" t="s">
        <v>64</v>
      </c>
      <c r="L71" s="0" t="s">
        <v>31</v>
      </c>
      <c r="M71" s="0" t="s">
        <v>265</v>
      </c>
      <c r="N71" s="0" t="s">
        <v>33</v>
      </c>
      <c r="O71" s="0" t="s">
        <v>34</v>
      </c>
      <c r="P71" s="0" t="s">
        <v>34</v>
      </c>
      <c r="Q71" s="0" t="n">
        <v>145</v>
      </c>
    </row>
    <row r="72" customFormat="false" ht="15" hidden="false" customHeight="false" outlineLevel="0" collapsed="false">
      <c r="A72" s="0" t="n">
        <v>69</v>
      </c>
      <c r="B72" s="0" t="s">
        <v>260</v>
      </c>
      <c r="C72" s="0" t="s">
        <v>287</v>
      </c>
      <c r="D72" s="0" t="s">
        <v>288</v>
      </c>
      <c r="E72" s="5" t="n">
        <v>174.57</v>
      </c>
      <c r="F72" s="5" t="n">
        <v>8.71</v>
      </c>
      <c r="G72" s="5" t="n">
        <f aca="false">ROUND(F72*$B$1,1)</f>
        <v>17.4</v>
      </c>
      <c r="H72" s="5" t="n">
        <f aca="false">ROUND(F72*$D$1,1)</f>
        <v>26.1</v>
      </c>
      <c r="I72" s="0" t="s">
        <v>289</v>
      </c>
      <c r="J72" s="0" t="s">
        <v>290</v>
      </c>
      <c r="K72" s="0" t="s">
        <v>49</v>
      </c>
      <c r="L72" s="0" t="s">
        <v>50</v>
      </c>
      <c r="M72" s="0" t="s">
        <v>291</v>
      </c>
      <c r="N72" s="0" t="s">
        <v>33</v>
      </c>
      <c r="O72" s="0" t="s">
        <v>34</v>
      </c>
      <c r="P72" s="0" t="s">
        <v>34</v>
      </c>
      <c r="Q72" s="0" t="n">
        <v>147</v>
      </c>
    </row>
    <row r="73" customFormat="false" ht="15" hidden="false" customHeight="false" outlineLevel="0" collapsed="false">
      <c r="A73" s="0" t="n">
        <v>70</v>
      </c>
      <c r="B73" s="0" t="s">
        <v>260</v>
      </c>
      <c r="C73" s="0" t="s">
        <v>292</v>
      </c>
      <c r="D73" s="0" t="s">
        <v>293</v>
      </c>
      <c r="E73" s="5" t="n">
        <v>191.34</v>
      </c>
      <c r="F73" s="5" t="n">
        <v>4.36</v>
      </c>
      <c r="G73" s="5" t="n">
        <f aca="false">ROUND(F73*$B$1,1)</f>
        <v>8.7</v>
      </c>
      <c r="H73" s="5" t="n">
        <f aca="false">ROUND(F73*$D$1,1)</f>
        <v>13.1</v>
      </c>
      <c r="I73" s="0" t="s">
        <v>294</v>
      </c>
      <c r="J73" s="0" t="s">
        <v>241</v>
      </c>
      <c r="K73" s="0" t="s">
        <v>64</v>
      </c>
      <c r="L73" s="0" t="s">
        <v>31</v>
      </c>
      <c r="M73" s="0" t="s">
        <v>138</v>
      </c>
      <c r="N73" s="0" t="s">
        <v>33</v>
      </c>
      <c r="O73" s="0" t="s">
        <v>34</v>
      </c>
      <c r="P73" s="0" t="s">
        <v>34</v>
      </c>
      <c r="Q73" s="0" t="n">
        <v>149</v>
      </c>
    </row>
    <row r="74" customFormat="false" ht="15" hidden="false" customHeight="false" outlineLevel="0" collapsed="false">
      <c r="A74" s="0" t="n">
        <v>71</v>
      </c>
      <c r="B74" s="0" t="s">
        <v>260</v>
      </c>
      <c r="C74" s="0" t="s">
        <v>295</v>
      </c>
      <c r="D74" s="0" t="s">
        <v>296</v>
      </c>
      <c r="E74" s="5" t="n">
        <v>178.28</v>
      </c>
      <c r="F74" s="5" t="n">
        <v>6.63</v>
      </c>
      <c r="G74" s="5" t="n">
        <f aca="false">ROUND(F74*$B$1,1)</f>
        <v>13.3</v>
      </c>
      <c r="H74" s="5" t="n">
        <f aca="false">ROUND(F74*$D$1,1)</f>
        <v>19.9</v>
      </c>
      <c r="I74" s="0" t="s">
        <v>297</v>
      </c>
      <c r="J74" s="0" t="s">
        <v>298</v>
      </c>
      <c r="K74" s="0" t="s">
        <v>30</v>
      </c>
      <c r="L74" s="0" t="s">
        <v>31</v>
      </c>
      <c r="M74" s="0" t="s">
        <v>32</v>
      </c>
      <c r="N74" s="0" t="s">
        <v>33</v>
      </c>
      <c r="O74" s="0" t="s">
        <v>34</v>
      </c>
      <c r="P74" s="0" t="s">
        <v>34</v>
      </c>
      <c r="Q74" s="0" t="n">
        <v>151</v>
      </c>
    </row>
    <row r="75" customFormat="false" ht="15" hidden="false" customHeight="false" outlineLevel="0" collapsed="false">
      <c r="A75" s="0" t="n">
        <v>72</v>
      </c>
      <c r="B75" s="0" t="s">
        <v>260</v>
      </c>
      <c r="C75" s="0" t="s">
        <v>299</v>
      </c>
      <c r="D75" s="0" t="s">
        <v>300</v>
      </c>
      <c r="E75" s="5" t="n">
        <v>147.23</v>
      </c>
      <c r="F75" s="5" t="n">
        <v>10.7</v>
      </c>
      <c r="G75" s="5" t="n">
        <f aca="false">ROUND(F75*$B$1,1)</f>
        <v>21.4</v>
      </c>
      <c r="H75" s="5" t="n">
        <f aca="false">ROUND(F75*$D$1,1)</f>
        <v>32.1</v>
      </c>
      <c r="I75" s="0" t="s">
        <v>301</v>
      </c>
      <c r="J75" s="0" t="s">
        <v>302</v>
      </c>
      <c r="K75" s="0" t="s">
        <v>49</v>
      </c>
      <c r="L75" s="0" t="s">
        <v>31</v>
      </c>
      <c r="M75" s="0" t="s">
        <v>51</v>
      </c>
      <c r="N75" s="0" t="s">
        <v>34</v>
      </c>
      <c r="O75" s="0" t="s">
        <v>34</v>
      </c>
      <c r="P75" s="0" t="s">
        <v>34</v>
      </c>
      <c r="Q75" s="0" t="n">
        <v>153</v>
      </c>
    </row>
    <row r="76" customFormat="false" ht="15" hidden="false" customHeight="false" outlineLevel="0" collapsed="false">
      <c r="A76" s="0" t="n">
        <v>73</v>
      </c>
      <c r="B76" s="0" t="s">
        <v>260</v>
      </c>
      <c r="C76" s="0" t="s">
        <v>303</v>
      </c>
      <c r="D76" s="0" t="s">
        <v>304</v>
      </c>
      <c r="E76" s="5" t="n">
        <v>195.33</v>
      </c>
      <c r="F76" s="5" t="n">
        <v>6.05</v>
      </c>
      <c r="G76" s="5" t="n">
        <f aca="false">ROUND(F76*$B$1,1)</f>
        <v>12.1</v>
      </c>
      <c r="H76" s="5" t="n">
        <f aca="false">ROUND(F76*$D$1,1)</f>
        <v>18.2</v>
      </c>
      <c r="I76" s="0" t="s">
        <v>268</v>
      </c>
      <c r="J76" s="0" t="s">
        <v>241</v>
      </c>
      <c r="K76" s="0" t="s">
        <v>202</v>
      </c>
      <c r="L76" s="0" t="s">
        <v>31</v>
      </c>
      <c r="M76" s="0" t="s">
        <v>265</v>
      </c>
      <c r="N76" s="0" t="s">
        <v>33</v>
      </c>
      <c r="O76" s="0" t="s">
        <v>34</v>
      </c>
      <c r="P76" s="0" t="s">
        <v>34</v>
      </c>
      <c r="Q76" s="0" t="n">
        <v>155</v>
      </c>
    </row>
    <row r="77" customFormat="false" ht="15" hidden="false" customHeight="false" outlineLevel="0" collapsed="false">
      <c r="A77" s="0" t="n">
        <v>74</v>
      </c>
      <c r="B77" s="0" t="s">
        <v>260</v>
      </c>
      <c r="C77" s="0" t="s">
        <v>305</v>
      </c>
      <c r="D77" s="0" t="s">
        <v>306</v>
      </c>
      <c r="E77" s="5" t="n">
        <v>78.74</v>
      </c>
      <c r="F77" s="5" t="n">
        <v>3.94</v>
      </c>
      <c r="G77" s="5" t="n">
        <f aca="false">ROUND(F77*$B$1,1)</f>
        <v>7.9</v>
      </c>
      <c r="H77" s="5" t="n">
        <f aca="false">ROUND(F77*$D$1,1)</f>
        <v>11.8</v>
      </c>
      <c r="I77" s="0" t="s">
        <v>307</v>
      </c>
      <c r="J77" s="0" t="s">
        <v>69</v>
      </c>
      <c r="K77" s="0" t="s">
        <v>43</v>
      </c>
      <c r="L77" s="0" t="s">
        <v>31</v>
      </c>
      <c r="M77" s="0" t="s">
        <v>143</v>
      </c>
      <c r="N77" s="0" t="s">
        <v>33</v>
      </c>
      <c r="O77" s="0" t="s">
        <v>34</v>
      </c>
      <c r="P77" s="0" t="s">
        <v>34</v>
      </c>
      <c r="Q77" s="0" t="n">
        <v>157</v>
      </c>
    </row>
    <row r="78" customFormat="false" ht="15" hidden="false" customHeight="false" outlineLevel="0" collapsed="false">
      <c r="A78" s="0" t="n">
        <v>75</v>
      </c>
      <c r="B78" s="0" t="s">
        <v>308</v>
      </c>
      <c r="C78" s="0" t="s">
        <v>309</v>
      </c>
      <c r="D78" s="0" t="s">
        <v>310</v>
      </c>
      <c r="E78" s="5" t="n">
        <v>84.41</v>
      </c>
      <c r="F78" s="5" t="n">
        <v>2.14</v>
      </c>
      <c r="G78" s="5" t="n">
        <f aca="false">ROUND(F78*$B$1,1)</f>
        <v>4.3</v>
      </c>
      <c r="H78" s="5" t="n">
        <f aca="false">ROUND(F78*$D$1,1)</f>
        <v>6.4</v>
      </c>
      <c r="I78" s="0" t="s">
        <v>311</v>
      </c>
      <c r="J78" s="0" t="s">
        <v>312</v>
      </c>
      <c r="K78" s="0" t="s">
        <v>43</v>
      </c>
      <c r="L78" s="0" t="s">
        <v>31</v>
      </c>
      <c r="M78" s="0" t="s">
        <v>265</v>
      </c>
      <c r="N78" s="0" t="s">
        <v>33</v>
      </c>
      <c r="O78" s="0" t="s">
        <v>34</v>
      </c>
      <c r="P78" s="0" t="s">
        <v>33</v>
      </c>
      <c r="Q78" s="0" t="n">
        <v>160</v>
      </c>
    </row>
    <row r="79" customFormat="false" ht="15" hidden="false" customHeight="false" outlineLevel="0" collapsed="false">
      <c r="A79" s="0" t="n">
        <v>76</v>
      </c>
      <c r="B79" s="0" t="s">
        <v>308</v>
      </c>
      <c r="C79" s="0" t="s">
        <v>313</v>
      </c>
      <c r="D79" s="0" t="s">
        <v>314</v>
      </c>
      <c r="E79" s="5" t="n">
        <v>56.5</v>
      </c>
      <c r="F79" s="5" t="n">
        <v>1.66</v>
      </c>
      <c r="G79" s="5" t="n">
        <f aca="false">ROUND(F79*$B$1,1)</f>
        <v>3.3</v>
      </c>
      <c r="H79" s="5" t="n">
        <f aca="false">ROUND(F79*$D$1,1)</f>
        <v>5</v>
      </c>
      <c r="I79" s="0" t="s">
        <v>315</v>
      </c>
      <c r="J79" s="0" t="s">
        <v>312</v>
      </c>
      <c r="K79" s="0" t="s">
        <v>78</v>
      </c>
      <c r="L79" s="0" t="s">
        <v>31</v>
      </c>
      <c r="M79" s="0" t="s">
        <v>316</v>
      </c>
      <c r="N79" s="0" t="s">
        <v>33</v>
      </c>
      <c r="O79" s="0" t="s">
        <v>34</v>
      </c>
      <c r="P79" s="0" t="s">
        <v>33</v>
      </c>
      <c r="Q79" s="0" t="n">
        <v>162</v>
      </c>
    </row>
    <row r="80" customFormat="false" ht="15" hidden="false" customHeight="false" outlineLevel="0" collapsed="false">
      <c r="A80" s="0" t="n">
        <v>77</v>
      </c>
      <c r="B80" s="0" t="s">
        <v>308</v>
      </c>
      <c r="C80" s="0" t="s">
        <v>317</v>
      </c>
      <c r="D80" s="0" t="s">
        <v>318</v>
      </c>
      <c r="E80" s="5" t="n">
        <v>78.32</v>
      </c>
      <c r="F80" s="5" t="n">
        <v>1.8</v>
      </c>
      <c r="G80" s="5" t="n">
        <f aca="false">ROUND(F80*$B$1,1)</f>
        <v>3.6</v>
      </c>
      <c r="H80" s="5" t="n">
        <f aca="false">ROUND(F80*$D$1,1)</f>
        <v>5.4</v>
      </c>
      <c r="I80" s="0" t="s">
        <v>319</v>
      </c>
      <c r="J80" s="0" t="s">
        <v>312</v>
      </c>
      <c r="K80" s="0" t="s">
        <v>43</v>
      </c>
      <c r="L80" s="0" t="s">
        <v>50</v>
      </c>
      <c r="M80" s="0" t="s">
        <v>320</v>
      </c>
      <c r="N80" s="0" t="s">
        <v>33</v>
      </c>
      <c r="O80" s="0" t="s">
        <v>34</v>
      </c>
      <c r="P80" s="0" t="s">
        <v>33</v>
      </c>
      <c r="Q80" s="0" t="n">
        <v>164</v>
      </c>
    </row>
    <row r="81" customFormat="false" ht="15" hidden="false" customHeight="false" outlineLevel="0" collapsed="false">
      <c r="A81" s="0" t="n">
        <v>78</v>
      </c>
      <c r="B81" s="0" t="s">
        <v>308</v>
      </c>
      <c r="C81" s="0" t="s">
        <v>321</v>
      </c>
      <c r="D81" s="0" t="s">
        <v>322</v>
      </c>
      <c r="E81" s="5" t="n">
        <v>62.89</v>
      </c>
      <c r="F81" s="5" t="n">
        <v>4.7</v>
      </c>
      <c r="G81" s="5" t="n">
        <f aca="false">ROUND(F81*$B$1,1)</f>
        <v>9.4</v>
      </c>
      <c r="H81" s="5" t="n">
        <f aca="false">ROUND(F81*$D$1,1)</f>
        <v>14.1</v>
      </c>
      <c r="I81" s="0" t="s">
        <v>323</v>
      </c>
      <c r="J81" s="0" t="s">
        <v>312</v>
      </c>
      <c r="K81" s="0" t="s">
        <v>78</v>
      </c>
      <c r="L81" s="0" t="s">
        <v>50</v>
      </c>
      <c r="M81" s="0" t="s">
        <v>324</v>
      </c>
      <c r="N81" s="0" t="s">
        <v>33</v>
      </c>
      <c r="O81" s="0" t="s">
        <v>34</v>
      </c>
      <c r="P81" s="0" t="s">
        <v>34</v>
      </c>
      <c r="Q81" s="0" t="n">
        <v>166</v>
      </c>
    </row>
    <row r="82" customFormat="false" ht="15" hidden="false" customHeight="false" outlineLevel="0" collapsed="false">
      <c r="A82" s="0" t="n">
        <v>79</v>
      </c>
      <c r="B82" s="0" t="s">
        <v>308</v>
      </c>
      <c r="C82" s="0" t="s">
        <v>325</v>
      </c>
      <c r="D82" s="0" t="s">
        <v>326</v>
      </c>
      <c r="E82" s="5" t="n">
        <v>105.1</v>
      </c>
      <c r="F82" s="5" t="n">
        <v>4.74</v>
      </c>
      <c r="G82" s="5" t="n">
        <f aca="false">ROUND(F82*$B$1,1)</f>
        <v>9.5</v>
      </c>
      <c r="H82" s="5" t="n">
        <f aca="false">ROUND(F82*$D$1,1)</f>
        <v>14.2</v>
      </c>
      <c r="I82" s="0" t="s">
        <v>327</v>
      </c>
      <c r="J82" s="0" t="s">
        <v>312</v>
      </c>
      <c r="K82" s="0" t="s">
        <v>64</v>
      </c>
      <c r="L82" s="0" t="s">
        <v>50</v>
      </c>
      <c r="M82" s="0" t="s">
        <v>328</v>
      </c>
      <c r="N82" s="0" t="s">
        <v>33</v>
      </c>
      <c r="O82" s="0" t="s">
        <v>34</v>
      </c>
      <c r="P82" s="0" t="s">
        <v>33</v>
      </c>
      <c r="Q82" s="0" t="n">
        <v>168</v>
      </c>
    </row>
    <row r="83" customFormat="false" ht="15" hidden="false" customHeight="false" outlineLevel="0" collapsed="false">
      <c r="A83" s="0" t="n">
        <v>80</v>
      </c>
      <c r="B83" s="0" t="s">
        <v>308</v>
      </c>
      <c r="C83" s="0" t="s">
        <v>329</v>
      </c>
      <c r="D83" s="0" t="s">
        <v>330</v>
      </c>
      <c r="E83" s="5" t="n">
        <v>68.57</v>
      </c>
      <c r="F83" s="5" t="n">
        <v>3.75</v>
      </c>
      <c r="G83" s="5" t="n">
        <f aca="false">ROUND(F83*$B$1,1)</f>
        <v>7.5</v>
      </c>
      <c r="H83" s="5" t="n">
        <f aca="false">ROUND(F83*$D$1,1)</f>
        <v>11.3</v>
      </c>
      <c r="I83" s="0" t="s">
        <v>331</v>
      </c>
      <c r="J83" s="0" t="s">
        <v>332</v>
      </c>
      <c r="K83" s="0" t="s">
        <v>64</v>
      </c>
      <c r="L83" s="0" t="s">
        <v>31</v>
      </c>
      <c r="M83" s="0" t="s">
        <v>316</v>
      </c>
      <c r="N83" s="0" t="s">
        <v>33</v>
      </c>
      <c r="O83" s="0" t="s">
        <v>34</v>
      </c>
      <c r="P83" s="0" t="s">
        <v>33</v>
      </c>
      <c r="Q83" s="0" t="n">
        <v>170</v>
      </c>
    </row>
    <row r="84" customFormat="false" ht="15" hidden="false" customHeight="false" outlineLevel="0" collapsed="false">
      <c r="A84" s="0" t="n">
        <v>81</v>
      </c>
      <c r="B84" s="0" t="s">
        <v>308</v>
      </c>
      <c r="C84" s="0" t="s">
        <v>333</v>
      </c>
      <c r="D84" s="0" t="s">
        <v>334</v>
      </c>
      <c r="E84" s="5" t="n">
        <v>89.79</v>
      </c>
      <c r="F84" s="5" t="n">
        <v>2.89</v>
      </c>
      <c r="G84" s="5" t="n">
        <f aca="false">ROUND(F84*$B$1,1)</f>
        <v>5.8</v>
      </c>
      <c r="H84" s="5" t="n">
        <f aca="false">ROUND(F84*$D$1,1)</f>
        <v>8.7</v>
      </c>
      <c r="I84" s="0" t="s">
        <v>335</v>
      </c>
      <c r="J84" s="0" t="s">
        <v>63</v>
      </c>
      <c r="K84" s="0" t="s">
        <v>43</v>
      </c>
      <c r="L84" s="0" t="s">
        <v>31</v>
      </c>
      <c r="M84" s="0" t="s">
        <v>336</v>
      </c>
      <c r="N84" s="0" t="s">
        <v>33</v>
      </c>
      <c r="O84" s="0" t="s">
        <v>34</v>
      </c>
      <c r="P84" s="0" t="s">
        <v>34</v>
      </c>
      <c r="Q84" s="0" t="n">
        <v>172</v>
      </c>
    </row>
    <row r="85" customFormat="false" ht="15" hidden="false" customHeight="false" outlineLevel="0" collapsed="false">
      <c r="A85" s="0" t="n">
        <v>82</v>
      </c>
      <c r="B85" s="0" t="s">
        <v>308</v>
      </c>
      <c r="C85" s="0" t="s">
        <v>337</v>
      </c>
      <c r="D85" s="0" t="s">
        <v>338</v>
      </c>
      <c r="E85" s="5" t="n">
        <v>102.92</v>
      </c>
      <c r="F85" s="5" t="n">
        <v>3.58</v>
      </c>
      <c r="G85" s="5" t="n">
        <f aca="false">ROUND(F85*$B$1,1)</f>
        <v>7.2</v>
      </c>
      <c r="H85" s="5" t="n">
        <f aca="false">ROUND(F85*$D$1,1)</f>
        <v>10.7</v>
      </c>
      <c r="I85" s="0" t="s">
        <v>335</v>
      </c>
      <c r="J85" s="0" t="s">
        <v>142</v>
      </c>
      <c r="K85" s="0" t="s">
        <v>78</v>
      </c>
      <c r="L85" s="0" t="s">
        <v>31</v>
      </c>
      <c r="M85" s="0" t="s">
        <v>115</v>
      </c>
      <c r="N85" s="0" t="s">
        <v>33</v>
      </c>
      <c r="O85" s="0" t="s">
        <v>34</v>
      </c>
      <c r="P85" s="0" t="s">
        <v>34</v>
      </c>
      <c r="Q85" s="0" t="n">
        <v>174</v>
      </c>
    </row>
    <row r="86" customFormat="false" ht="15" hidden="false" customHeight="false" outlineLevel="0" collapsed="false">
      <c r="A86" s="0" t="n">
        <v>83</v>
      </c>
      <c r="B86" s="0" t="s">
        <v>308</v>
      </c>
      <c r="C86" s="0" t="s">
        <v>339</v>
      </c>
      <c r="D86" s="0" t="s">
        <v>340</v>
      </c>
      <c r="E86" s="5" t="n">
        <v>112.52</v>
      </c>
      <c r="F86" s="5" t="n">
        <v>3.58</v>
      </c>
      <c r="G86" s="5" t="n">
        <f aca="false">ROUND(F86*$B$1,1)</f>
        <v>7.2</v>
      </c>
      <c r="H86" s="5" t="n">
        <f aca="false">ROUND(F86*$D$1,1)</f>
        <v>10.7</v>
      </c>
      <c r="I86" s="0" t="s">
        <v>341</v>
      </c>
      <c r="J86" s="0" t="s">
        <v>69</v>
      </c>
      <c r="K86" s="0" t="s">
        <v>78</v>
      </c>
      <c r="L86" s="0" t="s">
        <v>31</v>
      </c>
      <c r="M86" s="0" t="s">
        <v>342</v>
      </c>
      <c r="N86" s="0" t="s">
        <v>33</v>
      </c>
      <c r="O86" s="0" t="s">
        <v>34</v>
      </c>
      <c r="P86" s="0" t="s">
        <v>34</v>
      </c>
      <c r="Q86" s="0" t="n">
        <v>176</v>
      </c>
    </row>
    <row r="87" customFormat="false" ht="15" hidden="false" customHeight="false" outlineLevel="0" collapsed="false">
      <c r="A87" s="0" t="n">
        <v>84</v>
      </c>
      <c r="B87" s="0" t="s">
        <v>308</v>
      </c>
      <c r="C87" s="0" t="s">
        <v>343</v>
      </c>
      <c r="D87" s="0" t="s">
        <v>344</v>
      </c>
      <c r="E87" s="5" t="n">
        <v>118.9</v>
      </c>
      <c r="F87" s="5" t="n">
        <v>4.26</v>
      </c>
      <c r="G87" s="5" t="n">
        <f aca="false">ROUND(F87*$B$1,1)</f>
        <v>8.5</v>
      </c>
      <c r="H87" s="5" t="n">
        <f aca="false">ROUND(F87*$D$1,1)</f>
        <v>12.8</v>
      </c>
      <c r="I87" s="0" t="s">
        <v>335</v>
      </c>
      <c r="J87" s="0" t="s">
        <v>69</v>
      </c>
      <c r="K87" s="0" t="s">
        <v>78</v>
      </c>
      <c r="L87" s="0" t="s">
        <v>31</v>
      </c>
      <c r="M87" s="0" t="s">
        <v>65</v>
      </c>
      <c r="N87" s="0" t="s">
        <v>33</v>
      </c>
      <c r="O87" s="0" t="s">
        <v>34</v>
      </c>
      <c r="P87" s="0" t="s">
        <v>34</v>
      </c>
      <c r="Q87" s="0" t="n">
        <v>178</v>
      </c>
    </row>
    <row r="88" customFormat="false" ht="15" hidden="false" customHeight="false" outlineLevel="0" collapsed="false">
      <c r="A88" s="0" t="n">
        <v>85</v>
      </c>
      <c r="B88" s="0" t="s">
        <v>308</v>
      </c>
      <c r="C88" s="0" t="s">
        <v>345</v>
      </c>
      <c r="D88" s="0" t="s">
        <v>346</v>
      </c>
      <c r="E88" s="5" t="n">
        <v>167.79</v>
      </c>
      <c r="F88" s="5" t="n">
        <v>7.66</v>
      </c>
      <c r="G88" s="5" t="n">
        <f aca="false">ROUND(F88*$B$1,1)</f>
        <v>15.3</v>
      </c>
      <c r="H88" s="5" t="n">
        <f aca="false">ROUND(F88*$D$1,1)</f>
        <v>23</v>
      </c>
      <c r="I88" s="0" t="s">
        <v>335</v>
      </c>
      <c r="J88" s="0" t="s">
        <v>142</v>
      </c>
      <c r="K88" s="0" t="s">
        <v>78</v>
      </c>
      <c r="L88" s="0" t="s">
        <v>31</v>
      </c>
      <c r="M88" s="0" t="s">
        <v>115</v>
      </c>
      <c r="N88" s="0" t="s">
        <v>33</v>
      </c>
      <c r="O88" s="0" t="s">
        <v>34</v>
      </c>
      <c r="P88" s="0" t="s">
        <v>34</v>
      </c>
      <c r="Q88" s="0" t="n">
        <v>180</v>
      </c>
    </row>
    <row r="89" customFormat="false" ht="15" hidden="false" customHeight="false" outlineLevel="0" collapsed="false">
      <c r="A89" s="0" t="n">
        <v>86</v>
      </c>
      <c r="B89" s="0" t="s">
        <v>308</v>
      </c>
      <c r="C89" s="0" t="s">
        <v>347</v>
      </c>
      <c r="D89" s="0" t="s">
        <v>348</v>
      </c>
      <c r="E89" s="5" t="n">
        <v>149</v>
      </c>
      <c r="F89" s="5" t="n">
        <v>5.17</v>
      </c>
      <c r="G89" s="5" t="n">
        <f aca="false">ROUND(F89*$B$1,1)</f>
        <v>10.3</v>
      </c>
      <c r="H89" s="5" t="n">
        <f aca="false">ROUND(F89*$D$1,1)</f>
        <v>15.5</v>
      </c>
      <c r="I89" s="0" t="s">
        <v>335</v>
      </c>
      <c r="J89" s="0" t="s">
        <v>142</v>
      </c>
      <c r="K89" s="0" t="s">
        <v>43</v>
      </c>
      <c r="L89" s="0" t="s">
        <v>31</v>
      </c>
      <c r="M89" s="0" t="s">
        <v>115</v>
      </c>
      <c r="N89" s="0" t="s">
        <v>33</v>
      </c>
      <c r="O89" s="0" t="s">
        <v>34</v>
      </c>
      <c r="P89" s="0" t="s">
        <v>34</v>
      </c>
      <c r="Q89" s="0" t="n">
        <v>182</v>
      </c>
    </row>
    <row r="90" customFormat="false" ht="15" hidden="false" customHeight="false" outlineLevel="0" collapsed="false">
      <c r="A90" s="0" t="n">
        <v>87</v>
      </c>
      <c r="B90" s="0" t="s">
        <v>349</v>
      </c>
      <c r="C90" s="0" t="s">
        <v>350</v>
      </c>
      <c r="D90" s="0" t="s">
        <v>351</v>
      </c>
      <c r="E90" s="5" t="n">
        <v>71.23</v>
      </c>
      <c r="F90" s="5" t="n">
        <v>2.28</v>
      </c>
      <c r="G90" s="5" t="n">
        <f aca="false">ROUND(F90*$B$1,1)</f>
        <v>4.6</v>
      </c>
      <c r="H90" s="5" t="n">
        <f aca="false">ROUND(F90*$D$1,1)</f>
        <v>6.8</v>
      </c>
      <c r="I90" s="0" t="s">
        <v>352</v>
      </c>
      <c r="J90" s="0" t="s">
        <v>353</v>
      </c>
      <c r="K90" s="0" t="s">
        <v>30</v>
      </c>
      <c r="L90" s="0" t="s">
        <v>50</v>
      </c>
      <c r="M90" s="0" t="s">
        <v>51</v>
      </c>
      <c r="N90" s="0" t="s">
        <v>34</v>
      </c>
      <c r="O90" s="0" t="s">
        <v>33</v>
      </c>
      <c r="P90" s="0" t="s">
        <v>34</v>
      </c>
      <c r="Q90" s="0" t="n">
        <v>185</v>
      </c>
    </row>
    <row r="91" customFormat="false" ht="15" hidden="false" customHeight="false" outlineLevel="0" collapsed="false">
      <c r="A91" s="0" t="n">
        <v>88</v>
      </c>
      <c r="B91" s="0" t="s">
        <v>349</v>
      </c>
      <c r="C91" s="0" t="s">
        <v>354</v>
      </c>
      <c r="D91" s="0" t="s">
        <v>355</v>
      </c>
      <c r="E91" s="5" t="n">
        <v>127.46</v>
      </c>
      <c r="F91" s="5" t="n">
        <v>0.69</v>
      </c>
      <c r="G91" s="5" t="n">
        <f aca="false">ROUND(F91*$B$1,1)</f>
        <v>1.4</v>
      </c>
      <c r="H91" s="5" t="n">
        <f aca="false">ROUND(F91*$D$1,1)</f>
        <v>2.1</v>
      </c>
      <c r="I91" s="0" t="s">
        <v>356</v>
      </c>
      <c r="J91" s="0" t="s">
        <v>241</v>
      </c>
      <c r="K91" s="0" t="s">
        <v>43</v>
      </c>
      <c r="L91" s="0" t="s">
        <v>50</v>
      </c>
      <c r="M91" s="0" t="s">
        <v>138</v>
      </c>
      <c r="N91" s="0" t="s">
        <v>33</v>
      </c>
      <c r="O91" s="0" t="s">
        <v>34</v>
      </c>
      <c r="P91" s="0" t="s">
        <v>34</v>
      </c>
      <c r="Q91" s="0" t="n">
        <v>187</v>
      </c>
    </row>
    <row r="92" customFormat="false" ht="15" hidden="false" customHeight="false" outlineLevel="0" collapsed="false">
      <c r="A92" s="0" t="n">
        <v>89</v>
      </c>
      <c r="B92" s="0" t="s">
        <v>349</v>
      </c>
      <c r="C92" s="0" t="s">
        <v>357</v>
      </c>
      <c r="D92" s="0" t="s">
        <v>358</v>
      </c>
      <c r="E92" s="5" t="n">
        <v>49.17</v>
      </c>
      <c r="F92" s="5" t="n">
        <v>2.03</v>
      </c>
      <c r="G92" s="5" t="n">
        <f aca="false">ROUND(F92*$B$1,1)</f>
        <v>4.1</v>
      </c>
      <c r="H92" s="5" t="n">
        <f aca="false">ROUND(F92*$D$1,1)</f>
        <v>6.1</v>
      </c>
      <c r="I92" s="0" t="s">
        <v>359</v>
      </c>
      <c r="J92" s="0" t="s">
        <v>360</v>
      </c>
      <c r="K92" s="0" t="s">
        <v>64</v>
      </c>
      <c r="L92" s="0" t="s">
        <v>31</v>
      </c>
      <c r="M92" s="0" t="s">
        <v>51</v>
      </c>
      <c r="N92" s="0" t="s">
        <v>34</v>
      </c>
      <c r="O92" s="0" t="s">
        <v>33</v>
      </c>
      <c r="P92" s="0" t="s">
        <v>34</v>
      </c>
      <c r="Q92" s="0" t="n">
        <v>189</v>
      </c>
    </row>
    <row r="93" customFormat="false" ht="15" hidden="false" customHeight="false" outlineLevel="0" collapsed="false">
      <c r="A93" s="0" t="n">
        <v>90</v>
      </c>
      <c r="B93" s="0" t="s">
        <v>349</v>
      </c>
      <c r="C93" s="0" t="s">
        <v>361</v>
      </c>
      <c r="D93" s="0" t="s">
        <v>362</v>
      </c>
      <c r="E93" s="5" t="n">
        <v>43.46</v>
      </c>
      <c r="F93" s="5" t="n">
        <v>0.74</v>
      </c>
      <c r="G93" s="5" t="n">
        <f aca="false">ROUND(F93*$B$1,1)</f>
        <v>1.5</v>
      </c>
      <c r="H93" s="5" t="n">
        <f aca="false">ROUND(F93*$D$1,1)</f>
        <v>2.2</v>
      </c>
      <c r="I93" s="0" t="s">
        <v>363</v>
      </c>
      <c r="J93" s="0" t="s">
        <v>194</v>
      </c>
      <c r="K93" s="0" t="s">
        <v>64</v>
      </c>
      <c r="L93" s="0" t="s">
        <v>31</v>
      </c>
      <c r="M93" s="0" t="s">
        <v>51</v>
      </c>
      <c r="N93" s="0" t="s">
        <v>34</v>
      </c>
      <c r="O93" s="0" t="s">
        <v>33</v>
      </c>
      <c r="P93" s="0" t="s">
        <v>34</v>
      </c>
      <c r="Q93" s="0" t="n">
        <v>191</v>
      </c>
    </row>
    <row r="94" customFormat="false" ht="15" hidden="false" customHeight="false" outlineLevel="0" collapsed="false">
      <c r="A94" s="0" t="n">
        <v>91</v>
      </c>
      <c r="B94" s="0" t="s">
        <v>349</v>
      </c>
      <c r="C94" s="0" t="s">
        <v>364</v>
      </c>
      <c r="D94" s="0" t="s">
        <v>365</v>
      </c>
      <c r="E94" s="5" t="n">
        <v>117.54</v>
      </c>
      <c r="F94" s="5" t="n">
        <v>8.07</v>
      </c>
      <c r="G94" s="5" t="n">
        <f aca="false">ROUND(F94*$B$1,1)</f>
        <v>16.1</v>
      </c>
      <c r="H94" s="5" t="n">
        <f aca="false">ROUND(F94*$D$1,1)</f>
        <v>24.2</v>
      </c>
      <c r="I94" s="0" t="s">
        <v>366</v>
      </c>
      <c r="J94" s="0" t="s">
        <v>367</v>
      </c>
      <c r="K94" s="0" t="s">
        <v>49</v>
      </c>
      <c r="L94" s="0" t="s">
        <v>50</v>
      </c>
      <c r="M94" s="0" t="s">
        <v>51</v>
      </c>
      <c r="N94" s="0" t="s">
        <v>34</v>
      </c>
      <c r="O94" s="0" t="s">
        <v>33</v>
      </c>
      <c r="P94" s="0" t="s">
        <v>34</v>
      </c>
      <c r="Q94" s="0" t="n">
        <v>193</v>
      </c>
    </row>
    <row r="95" customFormat="false" ht="15" hidden="false" customHeight="false" outlineLevel="0" collapsed="false">
      <c r="A95" s="0" t="n">
        <v>92</v>
      </c>
      <c r="B95" s="0" t="s">
        <v>349</v>
      </c>
      <c r="C95" s="0" t="s">
        <v>368</v>
      </c>
      <c r="D95" s="0" t="s">
        <v>369</v>
      </c>
      <c r="E95" s="5" t="n">
        <v>107.01</v>
      </c>
      <c r="F95" s="5" t="n">
        <v>0.94</v>
      </c>
      <c r="G95" s="5" t="n">
        <f aca="false">ROUND(F95*$B$1,1)</f>
        <v>1.9</v>
      </c>
      <c r="H95" s="5" t="n">
        <f aca="false">ROUND(F95*$D$1,1)</f>
        <v>2.8</v>
      </c>
      <c r="I95" s="0" t="s">
        <v>370</v>
      </c>
      <c r="J95" s="0" t="s">
        <v>371</v>
      </c>
      <c r="K95" s="0" t="s">
        <v>49</v>
      </c>
      <c r="L95" s="0" t="s">
        <v>50</v>
      </c>
      <c r="M95" s="0" t="s">
        <v>51</v>
      </c>
      <c r="N95" s="0" t="s">
        <v>34</v>
      </c>
      <c r="O95" s="0" t="s">
        <v>33</v>
      </c>
      <c r="P95" s="0" t="s">
        <v>34</v>
      </c>
      <c r="Q95" s="0" t="n">
        <v>195</v>
      </c>
    </row>
    <row r="96" customFormat="false" ht="15" hidden="false" customHeight="false" outlineLevel="0" collapsed="false">
      <c r="A96" s="0" t="n">
        <v>93</v>
      </c>
      <c r="B96" s="0" t="s">
        <v>349</v>
      </c>
      <c r="C96" s="0" t="s">
        <v>372</v>
      </c>
      <c r="D96" s="0" t="s">
        <v>373</v>
      </c>
      <c r="E96" s="5" t="n">
        <v>164.13</v>
      </c>
      <c r="F96" s="5" t="n">
        <v>1.68</v>
      </c>
      <c r="G96" s="5" t="n">
        <f aca="false">ROUND(F96*$B$1,1)</f>
        <v>3.4</v>
      </c>
      <c r="H96" s="5" t="n">
        <f aca="false">ROUND(F96*$D$1,1)</f>
        <v>5</v>
      </c>
      <c r="I96" s="0" t="s">
        <v>374</v>
      </c>
      <c r="J96" s="0" t="s">
        <v>63</v>
      </c>
      <c r="K96" s="0" t="s">
        <v>49</v>
      </c>
      <c r="L96" s="0" t="s">
        <v>50</v>
      </c>
      <c r="M96" s="0" t="s">
        <v>32</v>
      </c>
      <c r="N96" s="0" t="s">
        <v>33</v>
      </c>
      <c r="O96" s="0" t="s">
        <v>33</v>
      </c>
      <c r="P96" s="0" t="s">
        <v>34</v>
      </c>
      <c r="Q96" s="0" t="n">
        <v>197</v>
      </c>
    </row>
    <row r="97" customFormat="false" ht="15" hidden="false" customHeight="false" outlineLevel="0" collapsed="false">
      <c r="A97" s="0" t="n">
        <v>94</v>
      </c>
      <c r="B97" s="0" t="s">
        <v>349</v>
      </c>
      <c r="C97" s="0" t="s">
        <v>375</v>
      </c>
      <c r="D97" s="0" t="s">
        <v>376</v>
      </c>
      <c r="E97" s="5" t="n">
        <v>103.11</v>
      </c>
      <c r="F97" s="5" t="n">
        <v>1.67</v>
      </c>
      <c r="G97" s="5" t="n">
        <f aca="false">ROUND(F97*$B$1,1)</f>
        <v>3.3</v>
      </c>
      <c r="H97" s="5" t="n">
        <f aca="false">ROUND(F97*$D$1,1)</f>
        <v>5</v>
      </c>
      <c r="I97" s="0" t="s">
        <v>377</v>
      </c>
      <c r="J97" s="0" t="s">
        <v>378</v>
      </c>
      <c r="K97" s="0" t="s">
        <v>43</v>
      </c>
      <c r="L97" s="0" t="s">
        <v>31</v>
      </c>
      <c r="M97" s="0" t="s">
        <v>51</v>
      </c>
      <c r="N97" s="0" t="s">
        <v>34</v>
      </c>
      <c r="O97" s="0" t="s">
        <v>33</v>
      </c>
      <c r="P97" s="0" t="s">
        <v>34</v>
      </c>
      <c r="Q97" s="0" t="n">
        <v>199</v>
      </c>
    </row>
    <row r="98" customFormat="false" ht="15" hidden="false" customHeight="false" outlineLevel="0" collapsed="false">
      <c r="A98" s="0" t="n">
        <v>95</v>
      </c>
      <c r="B98" s="0" t="s">
        <v>349</v>
      </c>
      <c r="C98" s="0" t="s">
        <v>379</v>
      </c>
      <c r="D98" s="0" t="s">
        <v>380</v>
      </c>
      <c r="E98" s="5" t="n">
        <v>82.56</v>
      </c>
      <c r="F98" s="5" t="n">
        <v>0.61</v>
      </c>
      <c r="G98" s="5" t="n">
        <f aca="false">ROUND(F98*$B$1,1)</f>
        <v>1.2</v>
      </c>
      <c r="H98" s="5" t="n">
        <f aca="false">ROUND(F98*$D$1,1)</f>
        <v>1.8</v>
      </c>
      <c r="I98" s="0" t="s">
        <v>381</v>
      </c>
      <c r="J98" s="0" t="s">
        <v>382</v>
      </c>
      <c r="K98" s="0" t="s">
        <v>49</v>
      </c>
      <c r="L98" s="0" t="s">
        <v>50</v>
      </c>
      <c r="M98" s="0" t="s">
        <v>51</v>
      </c>
      <c r="N98" s="0" t="s">
        <v>34</v>
      </c>
      <c r="O98" s="0" t="s">
        <v>33</v>
      </c>
      <c r="P98" s="0" t="s">
        <v>34</v>
      </c>
      <c r="Q98" s="0" t="n">
        <v>201</v>
      </c>
    </row>
    <row r="99" customFormat="false" ht="15" hidden="false" customHeight="false" outlineLevel="0" collapsed="false">
      <c r="A99" s="0" t="n">
        <v>96</v>
      </c>
      <c r="B99" s="0" t="s">
        <v>349</v>
      </c>
      <c r="C99" s="0" t="s">
        <v>383</v>
      </c>
      <c r="D99" s="0" t="s">
        <v>384</v>
      </c>
      <c r="E99" s="5" t="n">
        <v>61.95</v>
      </c>
      <c r="F99" s="5" t="n">
        <v>0.26</v>
      </c>
      <c r="G99" s="5" t="n">
        <f aca="false">ROUND(F99*$B$1,1)</f>
        <v>0.5</v>
      </c>
      <c r="H99" s="5" t="n">
        <f aca="false">ROUND(F99*$D$1,1)</f>
        <v>0.8</v>
      </c>
      <c r="I99" s="0" t="s">
        <v>385</v>
      </c>
      <c r="J99" s="0" t="s">
        <v>382</v>
      </c>
      <c r="K99" s="0" t="s">
        <v>64</v>
      </c>
      <c r="L99" s="0" t="s">
        <v>31</v>
      </c>
      <c r="M99" s="0" t="s">
        <v>51</v>
      </c>
      <c r="N99" s="0" t="s">
        <v>34</v>
      </c>
      <c r="O99" s="0" t="s">
        <v>33</v>
      </c>
      <c r="P99" s="0" t="s">
        <v>34</v>
      </c>
      <c r="Q99" s="0" t="n">
        <v>203</v>
      </c>
    </row>
    <row r="100" customFormat="false" ht="15" hidden="false" customHeight="false" outlineLevel="0" collapsed="false">
      <c r="A100" s="0" t="n">
        <v>97</v>
      </c>
      <c r="B100" s="0" t="s">
        <v>349</v>
      </c>
      <c r="C100" s="0" t="s">
        <v>386</v>
      </c>
      <c r="D100" s="0" t="s">
        <v>387</v>
      </c>
      <c r="E100" s="5" t="n">
        <v>110.04</v>
      </c>
      <c r="F100" s="5" t="n">
        <v>3.98</v>
      </c>
      <c r="G100" s="5" t="n">
        <f aca="false">ROUND(F100*$B$1,1)</f>
        <v>8</v>
      </c>
      <c r="H100" s="5" t="n">
        <f aca="false">ROUND(F100*$D$1,1)</f>
        <v>11.9</v>
      </c>
      <c r="I100" s="0" t="s">
        <v>388</v>
      </c>
      <c r="J100" s="0" t="s">
        <v>312</v>
      </c>
      <c r="K100" s="0" t="s">
        <v>78</v>
      </c>
      <c r="L100" s="0" t="s">
        <v>31</v>
      </c>
      <c r="M100" s="0" t="s">
        <v>138</v>
      </c>
      <c r="N100" s="0" t="s">
        <v>33</v>
      </c>
      <c r="O100" s="0" t="s">
        <v>34</v>
      </c>
      <c r="P100" s="0" t="s">
        <v>34</v>
      </c>
      <c r="Q100" s="0" t="n">
        <v>205</v>
      </c>
    </row>
    <row r="101" customFormat="false" ht="15" hidden="false" customHeight="false" outlineLevel="0" collapsed="false">
      <c r="A101" s="0" t="n">
        <v>98</v>
      </c>
      <c r="B101" s="0" t="s">
        <v>349</v>
      </c>
      <c r="C101" s="0" t="s">
        <v>389</v>
      </c>
      <c r="D101" s="0" t="s">
        <v>390</v>
      </c>
      <c r="E101" s="5" t="n">
        <v>72.74</v>
      </c>
      <c r="F101" s="5" t="n">
        <v>2.74</v>
      </c>
      <c r="G101" s="5" t="n">
        <f aca="false">ROUND(F101*$B$1,1)</f>
        <v>5.5</v>
      </c>
      <c r="H101" s="5" t="n">
        <f aca="false">ROUND(F101*$D$1,1)</f>
        <v>8.2</v>
      </c>
      <c r="I101" s="0" t="s">
        <v>391</v>
      </c>
      <c r="J101" s="0" t="s">
        <v>360</v>
      </c>
      <c r="K101" s="0" t="s">
        <v>150</v>
      </c>
      <c r="L101" s="0" t="s">
        <v>31</v>
      </c>
      <c r="M101" s="0" t="s">
        <v>51</v>
      </c>
      <c r="N101" s="0" t="s">
        <v>34</v>
      </c>
      <c r="O101" s="0" t="s">
        <v>33</v>
      </c>
      <c r="P101" s="0" t="s">
        <v>34</v>
      </c>
      <c r="Q101" s="0" t="n">
        <v>207</v>
      </c>
    </row>
    <row r="102" customFormat="false" ht="15" hidden="false" customHeight="false" outlineLevel="0" collapsed="false">
      <c r="A102" s="0" t="n">
        <v>99</v>
      </c>
      <c r="B102" s="0" t="s">
        <v>349</v>
      </c>
      <c r="C102" s="0" t="s">
        <v>392</v>
      </c>
      <c r="D102" s="0" t="s">
        <v>393</v>
      </c>
      <c r="E102" s="5" t="n">
        <v>96.38</v>
      </c>
      <c r="F102" s="5" t="n">
        <v>0.84</v>
      </c>
      <c r="G102" s="5" t="n">
        <f aca="false">ROUND(F102*$B$1,1)</f>
        <v>1.7</v>
      </c>
      <c r="H102" s="5" t="n">
        <f aca="false">ROUND(F102*$D$1,1)</f>
        <v>2.5</v>
      </c>
      <c r="I102" s="0" t="s">
        <v>394</v>
      </c>
      <c r="J102" s="0" t="s">
        <v>395</v>
      </c>
      <c r="K102" s="0" t="s">
        <v>30</v>
      </c>
      <c r="L102" s="0" t="s">
        <v>50</v>
      </c>
      <c r="M102" s="0" t="s">
        <v>51</v>
      </c>
      <c r="N102" s="0" t="s">
        <v>34</v>
      </c>
      <c r="O102" s="0" t="s">
        <v>33</v>
      </c>
      <c r="P102" s="0" t="s">
        <v>34</v>
      </c>
      <c r="Q102" s="0" t="n">
        <v>209</v>
      </c>
    </row>
    <row r="103" customFormat="false" ht="15" hidden="false" customHeight="false" outlineLevel="0" collapsed="false">
      <c r="A103" s="0" t="n">
        <v>100</v>
      </c>
      <c r="B103" s="0" t="s">
        <v>349</v>
      </c>
      <c r="C103" s="0" t="s">
        <v>396</v>
      </c>
      <c r="D103" s="0" t="s">
        <v>397</v>
      </c>
      <c r="E103" s="5" t="n">
        <v>35.88</v>
      </c>
      <c r="F103" s="5" t="n">
        <v>1.94</v>
      </c>
      <c r="G103" s="5" t="n">
        <f aca="false">ROUND(F103*$B$1,1)</f>
        <v>3.9</v>
      </c>
      <c r="H103" s="5" t="n">
        <f aca="false">ROUND(F103*$D$1,1)</f>
        <v>5.8</v>
      </c>
      <c r="I103" s="0" t="s">
        <v>398</v>
      </c>
      <c r="J103" s="0" t="s">
        <v>399</v>
      </c>
      <c r="K103" s="0" t="s">
        <v>150</v>
      </c>
      <c r="L103" s="0" t="s">
        <v>31</v>
      </c>
      <c r="M103" s="0" t="s">
        <v>51</v>
      </c>
      <c r="N103" s="0" t="s">
        <v>34</v>
      </c>
      <c r="O103" s="0" t="s">
        <v>33</v>
      </c>
      <c r="P103" s="0" t="s">
        <v>34</v>
      </c>
      <c r="Q103" s="0" t="n">
        <v>211</v>
      </c>
    </row>
    <row r="104" customFormat="false" ht="15" hidden="false" customHeight="false" outlineLevel="0" collapsed="false">
      <c r="A104" s="0" t="n">
        <v>101</v>
      </c>
      <c r="B104" s="0" t="s">
        <v>400</v>
      </c>
      <c r="C104" s="0" t="s">
        <v>401</v>
      </c>
      <c r="D104" s="0" t="s">
        <v>402</v>
      </c>
      <c r="E104" s="5" t="n">
        <v>117.14</v>
      </c>
      <c r="F104" s="5" t="n">
        <v>10.5</v>
      </c>
      <c r="G104" s="5" t="n">
        <f aca="false">ROUND(F104*$B$1,1)</f>
        <v>21</v>
      </c>
      <c r="H104" s="5" t="n">
        <f aca="false">ROUND(F104*$D$1,1)</f>
        <v>31.5</v>
      </c>
      <c r="I104" s="0" t="s">
        <v>146</v>
      </c>
      <c r="J104" s="0" t="s">
        <v>403</v>
      </c>
      <c r="K104" s="0" t="s">
        <v>150</v>
      </c>
      <c r="L104" s="0" t="s">
        <v>31</v>
      </c>
      <c r="M104" s="0" t="s">
        <v>51</v>
      </c>
      <c r="N104" s="0" t="s">
        <v>34</v>
      </c>
      <c r="O104" s="0" t="s">
        <v>33</v>
      </c>
      <c r="P104" s="0" t="s">
        <v>34</v>
      </c>
      <c r="Q104" s="0" t="n">
        <v>214</v>
      </c>
    </row>
    <row r="105" customFormat="false" ht="15" hidden="false" customHeight="false" outlineLevel="0" collapsed="false">
      <c r="A105" s="0" t="n">
        <v>102</v>
      </c>
      <c r="B105" s="0" t="s">
        <v>400</v>
      </c>
      <c r="C105" s="0" t="s">
        <v>404</v>
      </c>
      <c r="D105" s="0" t="s">
        <v>405</v>
      </c>
      <c r="E105" s="5" t="n">
        <v>129.57</v>
      </c>
      <c r="F105" s="5" t="n">
        <v>3.35</v>
      </c>
      <c r="G105" s="5" t="n">
        <f aca="false">ROUND(F105*$B$1,1)</f>
        <v>6.7</v>
      </c>
      <c r="H105" s="5" t="n">
        <f aca="false">ROUND(F105*$D$1,1)</f>
        <v>10.1</v>
      </c>
      <c r="I105" s="0" t="s">
        <v>406</v>
      </c>
      <c r="J105" s="0" t="s">
        <v>407</v>
      </c>
      <c r="K105" s="0" t="s">
        <v>150</v>
      </c>
      <c r="L105" s="0" t="s">
        <v>31</v>
      </c>
      <c r="M105" s="0" t="s">
        <v>32</v>
      </c>
      <c r="N105" s="0" t="s">
        <v>33</v>
      </c>
      <c r="O105" s="0" t="s">
        <v>33</v>
      </c>
      <c r="P105" s="0" t="s">
        <v>34</v>
      </c>
      <c r="Q105" s="0" t="n">
        <v>216</v>
      </c>
    </row>
    <row r="106" customFormat="false" ht="15" hidden="false" customHeight="false" outlineLevel="0" collapsed="false">
      <c r="A106" s="0" t="n">
        <v>103</v>
      </c>
      <c r="B106" s="0" t="s">
        <v>400</v>
      </c>
      <c r="C106" s="0" t="s">
        <v>408</v>
      </c>
      <c r="D106" s="0" t="s">
        <v>409</v>
      </c>
      <c r="E106" s="5" t="n">
        <v>106.19</v>
      </c>
      <c r="F106" s="5" t="n">
        <v>0.81</v>
      </c>
      <c r="G106" s="5" t="n">
        <f aca="false">ROUND(F106*$B$1,1)</f>
        <v>1.6</v>
      </c>
      <c r="H106" s="5" t="n">
        <f aca="false">ROUND(F106*$D$1,1)</f>
        <v>2.4</v>
      </c>
      <c r="I106" s="0" t="s">
        <v>37</v>
      </c>
      <c r="J106" s="0" t="s">
        <v>73</v>
      </c>
      <c r="K106" s="0" t="s">
        <v>150</v>
      </c>
      <c r="L106" s="0" t="s">
        <v>31</v>
      </c>
      <c r="M106" s="0" t="s">
        <v>32</v>
      </c>
      <c r="N106" s="0" t="s">
        <v>33</v>
      </c>
      <c r="O106" s="0" t="s">
        <v>33</v>
      </c>
      <c r="P106" s="0" t="s">
        <v>34</v>
      </c>
      <c r="Q106" s="0" t="n">
        <v>218</v>
      </c>
    </row>
    <row r="107" customFormat="false" ht="15" hidden="false" customHeight="false" outlineLevel="0" collapsed="false">
      <c r="A107" s="0" t="n">
        <v>104</v>
      </c>
      <c r="B107" s="0" t="s">
        <v>400</v>
      </c>
      <c r="C107" s="0" t="s">
        <v>410</v>
      </c>
      <c r="D107" s="0" t="s">
        <v>411</v>
      </c>
      <c r="E107" s="5" t="n">
        <v>124.57</v>
      </c>
      <c r="F107" s="5" t="n">
        <v>2.95</v>
      </c>
      <c r="G107" s="5" t="n">
        <f aca="false">ROUND(F107*$B$1,1)</f>
        <v>5.9</v>
      </c>
      <c r="H107" s="5" t="n">
        <f aca="false">ROUND(F107*$D$1,1)</f>
        <v>8.9</v>
      </c>
      <c r="I107" s="0" t="s">
        <v>412</v>
      </c>
      <c r="J107" s="0" t="s">
        <v>413</v>
      </c>
      <c r="K107" s="0" t="s">
        <v>150</v>
      </c>
      <c r="L107" s="0" t="s">
        <v>31</v>
      </c>
      <c r="M107" s="0" t="s">
        <v>51</v>
      </c>
      <c r="N107" s="0" t="s">
        <v>34</v>
      </c>
      <c r="O107" s="0" t="s">
        <v>33</v>
      </c>
      <c r="P107" s="0" t="s">
        <v>34</v>
      </c>
      <c r="Q107" s="0" t="n">
        <v>220</v>
      </c>
    </row>
    <row r="108" customFormat="false" ht="15" hidden="false" customHeight="false" outlineLevel="0" collapsed="false">
      <c r="A108" s="0" t="n">
        <v>105</v>
      </c>
      <c r="B108" s="0" t="s">
        <v>400</v>
      </c>
      <c r="C108" s="0" t="s">
        <v>414</v>
      </c>
      <c r="D108" s="0" t="s">
        <v>415</v>
      </c>
      <c r="E108" s="5" t="n">
        <v>66.13</v>
      </c>
      <c r="F108" s="5" t="n">
        <v>15.2</v>
      </c>
      <c r="G108" s="5" t="n">
        <f aca="false">ROUND(F108*$B$1,1)</f>
        <v>30.4</v>
      </c>
      <c r="H108" s="5" t="n">
        <f aca="false">ROUND(F108*$D$1,1)</f>
        <v>45.6</v>
      </c>
      <c r="I108" s="0" t="s">
        <v>416</v>
      </c>
      <c r="J108" s="0" t="s">
        <v>417</v>
      </c>
      <c r="K108" s="0" t="s">
        <v>64</v>
      </c>
      <c r="L108" s="0" t="s">
        <v>50</v>
      </c>
      <c r="M108" s="0" t="s">
        <v>51</v>
      </c>
      <c r="N108" s="0" t="s">
        <v>34</v>
      </c>
      <c r="O108" s="0" t="s">
        <v>33</v>
      </c>
      <c r="P108" s="0" t="s">
        <v>34</v>
      </c>
      <c r="Q108" s="0" t="n">
        <v>222</v>
      </c>
    </row>
    <row r="109" customFormat="false" ht="15" hidden="false" customHeight="false" outlineLevel="0" collapsed="false">
      <c r="A109" s="0" t="n">
        <v>106</v>
      </c>
      <c r="B109" s="0" t="s">
        <v>400</v>
      </c>
      <c r="C109" s="0" t="s">
        <v>418</v>
      </c>
      <c r="D109" s="0" t="s">
        <v>419</v>
      </c>
      <c r="E109" s="5" t="n">
        <v>167.46</v>
      </c>
      <c r="F109" s="5" t="n">
        <v>9.09</v>
      </c>
      <c r="G109" s="5" t="n">
        <f aca="false">ROUND(F109*$B$1,1)</f>
        <v>18.2</v>
      </c>
      <c r="H109" s="5" t="n">
        <f aca="false">ROUND(F109*$D$1,1)</f>
        <v>27.3</v>
      </c>
      <c r="I109" s="0" t="s">
        <v>233</v>
      </c>
      <c r="J109" s="0" t="s">
        <v>63</v>
      </c>
      <c r="K109" s="0" t="s">
        <v>49</v>
      </c>
      <c r="L109" s="0" t="s">
        <v>31</v>
      </c>
      <c r="M109" s="0" t="s">
        <v>143</v>
      </c>
      <c r="N109" s="0" t="s">
        <v>33</v>
      </c>
      <c r="O109" s="0" t="s">
        <v>33</v>
      </c>
      <c r="P109" s="0" t="s">
        <v>34</v>
      </c>
      <c r="Q109" s="0" t="n">
        <v>224</v>
      </c>
    </row>
    <row r="110" customFormat="false" ht="15" hidden="false" customHeight="false" outlineLevel="0" collapsed="false">
      <c r="A110" s="0" t="n">
        <v>107</v>
      </c>
      <c r="B110" s="0" t="s">
        <v>400</v>
      </c>
      <c r="C110" s="0" t="s">
        <v>420</v>
      </c>
      <c r="D110" s="0" t="s">
        <v>421</v>
      </c>
      <c r="E110" s="5" t="n">
        <v>156.94</v>
      </c>
      <c r="F110" s="5" t="n">
        <v>12.27</v>
      </c>
      <c r="G110" s="5" t="n">
        <f aca="false">ROUND(F110*$B$1,1)</f>
        <v>24.5</v>
      </c>
      <c r="H110" s="5" t="n">
        <f aca="false">ROUND(F110*$D$1,1)</f>
        <v>36.8</v>
      </c>
      <c r="I110" s="0" t="s">
        <v>422</v>
      </c>
      <c r="J110" s="0" t="s">
        <v>73</v>
      </c>
      <c r="K110" s="0" t="s">
        <v>423</v>
      </c>
      <c r="L110" s="0" t="s">
        <v>31</v>
      </c>
      <c r="M110" s="0" t="s">
        <v>115</v>
      </c>
      <c r="N110" s="0" t="s">
        <v>33</v>
      </c>
      <c r="O110" s="0" t="s">
        <v>33</v>
      </c>
      <c r="P110" s="0" t="s">
        <v>34</v>
      </c>
      <c r="Q110" s="0" t="n">
        <v>226</v>
      </c>
    </row>
    <row r="111" customFormat="false" ht="15" hidden="false" customHeight="false" outlineLevel="0" collapsed="false">
      <c r="A111" s="0" t="n">
        <v>108</v>
      </c>
      <c r="B111" s="0" t="s">
        <v>400</v>
      </c>
      <c r="C111" s="0" t="s">
        <v>424</v>
      </c>
      <c r="D111" s="0" t="s">
        <v>425</v>
      </c>
      <c r="E111" s="5" t="n">
        <v>162.99</v>
      </c>
      <c r="F111" s="5" t="n">
        <v>18.37</v>
      </c>
      <c r="G111" s="5" t="n">
        <f aca="false">ROUND(F111*$B$1,1)</f>
        <v>36.7</v>
      </c>
      <c r="H111" s="5" t="n">
        <f aca="false">ROUND(F111*$D$1,1)</f>
        <v>55.1</v>
      </c>
      <c r="I111" s="0" t="s">
        <v>426</v>
      </c>
      <c r="J111" s="0" t="s">
        <v>427</v>
      </c>
      <c r="K111" s="0" t="s">
        <v>423</v>
      </c>
      <c r="L111" s="0" t="s">
        <v>31</v>
      </c>
      <c r="M111" s="0" t="s">
        <v>428</v>
      </c>
      <c r="N111" s="0" t="s">
        <v>33</v>
      </c>
      <c r="O111" s="0" t="s">
        <v>33</v>
      </c>
      <c r="P111" s="0" t="s">
        <v>34</v>
      </c>
      <c r="Q111" s="0" t="n">
        <v>228</v>
      </c>
    </row>
    <row r="112" customFormat="false" ht="15" hidden="false" customHeight="false" outlineLevel="0" collapsed="false">
      <c r="A112" s="0" t="n">
        <v>109</v>
      </c>
      <c r="B112" s="0" t="s">
        <v>400</v>
      </c>
      <c r="C112" s="0" t="s">
        <v>429</v>
      </c>
      <c r="D112" s="0" t="s">
        <v>430</v>
      </c>
      <c r="E112" s="5" t="n">
        <v>68.13</v>
      </c>
      <c r="F112" s="5" t="n">
        <v>1.54</v>
      </c>
      <c r="G112" s="5" t="n">
        <f aca="false">ROUND(F112*$B$1,1)</f>
        <v>3.1</v>
      </c>
      <c r="H112" s="5" t="n">
        <f aca="false">ROUND(F112*$D$1,1)</f>
        <v>4.6</v>
      </c>
      <c r="I112" s="0" t="s">
        <v>431</v>
      </c>
      <c r="J112" s="0" t="s">
        <v>432</v>
      </c>
      <c r="K112" s="0" t="s">
        <v>64</v>
      </c>
      <c r="L112" s="0" t="s">
        <v>31</v>
      </c>
      <c r="M112" s="0" t="s">
        <v>51</v>
      </c>
      <c r="N112" s="0" t="s">
        <v>34</v>
      </c>
      <c r="O112" s="0" t="s">
        <v>33</v>
      </c>
      <c r="P112" s="0" t="s">
        <v>34</v>
      </c>
      <c r="Q112" s="0" t="n">
        <v>230</v>
      </c>
    </row>
    <row r="113" customFormat="false" ht="15" hidden="false" customHeight="false" outlineLevel="0" collapsed="false">
      <c r="A113" s="0" t="n">
        <v>110</v>
      </c>
      <c r="B113" s="0" t="s">
        <v>400</v>
      </c>
      <c r="C113" s="0" t="s">
        <v>433</v>
      </c>
      <c r="D113" s="0" t="s">
        <v>434</v>
      </c>
      <c r="E113" s="5" t="n">
        <v>168.07</v>
      </c>
      <c r="F113" s="5" t="n">
        <v>5.52</v>
      </c>
      <c r="G113" s="5" t="n">
        <f aca="false">ROUND(F113*$B$1,1)</f>
        <v>11</v>
      </c>
      <c r="H113" s="5" t="n">
        <f aca="false">ROUND(F113*$D$1,1)</f>
        <v>16.6</v>
      </c>
      <c r="I113" s="0" t="s">
        <v>435</v>
      </c>
      <c r="J113" s="0" t="s">
        <v>403</v>
      </c>
      <c r="K113" s="0" t="s">
        <v>423</v>
      </c>
      <c r="L113" s="0" t="s">
        <v>31</v>
      </c>
      <c r="M113" s="0" t="s">
        <v>436</v>
      </c>
      <c r="N113" s="0" t="s">
        <v>33</v>
      </c>
      <c r="O113" s="0" t="s">
        <v>33</v>
      </c>
      <c r="P113" s="0" t="s">
        <v>34</v>
      </c>
      <c r="Q113" s="0" t="n">
        <v>232</v>
      </c>
    </row>
    <row r="114" customFormat="false" ht="15" hidden="false" customHeight="false" outlineLevel="0" collapsed="false">
      <c r="A114" s="0" t="n">
        <v>111</v>
      </c>
      <c r="B114" s="0" t="s">
        <v>400</v>
      </c>
      <c r="C114" s="0" t="s">
        <v>437</v>
      </c>
      <c r="D114" s="0" t="s">
        <v>438</v>
      </c>
      <c r="E114" s="5" t="n">
        <v>109.8</v>
      </c>
      <c r="F114" s="5" t="n">
        <v>1.26</v>
      </c>
      <c r="G114" s="5" t="n">
        <f aca="false">ROUND(F114*$B$1,1)</f>
        <v>2.5</v>
      </c>
      <c r="H114" s="5" t="n">
        <f aca="false">ROUND(F114*$D$1,1)</f>
        <v>3.8</v>
      </c>
      <c r="I114" s="0" t="s">
        <v>439</v>
      </c>
      <c r="J114" s="0" t="s">
        <v>73</v>
      </c>
      <c r="K114" s="0" t="s">
        <v>150</v>
      </c>
      <c r="L114" s="0" t="s">
        <v>31</v>
      </c>
      <c r="M114" s="0" t="s">
        <v>32</v>
      </c>
      <c r="N114" s="0" t="s">
        <v>33</v>
      </c>
      <c r="O114" s="0" t="s">
        <v>33</v>
      </c>
      <c r="P114" s="0" t="s">
        <v>34</v>
      </c>
      <c r="Q114" s="0" t="n">
        <v>234</v>
      </c>
    </row>
    <row r="115" customFormat="false" ht="15" hidden="false" customHeight="false" outlineLevel="0" collapsed="false">
      <c r="A115" s="0" t="n">
        <v>112</v>
      </c>
      <c r="B115" s="0" t="s">
        <v>400</v>
      </c>
      <c r="C115" s="0" t="s">
        <v>440</v>
      </c>
      <c r="D115" s="0" t="s">
        <v>441</v>
      </c>
      <c r="E115" s="5" t="n">
        <v>101.83</v>
      </c>
      <c r="F115" s="5" t="n">
        <v>4.68</v>
      </c>
      <c r="G115" s="5" t="n">
        <f aca="false">ROUND(F115*$B$1,1)</f>
        <v>9.4</v>
      </c>
      <c r="H115" s="5" t="n">
        <f aca="false">ROUND(F115*$D$1,1)</f>
        <v>14</v>
      </c>
      <c r="I115" s="0" t="s">
        <v>442</v>
      </c>
      <c r="J115" s="0" t="s">
        <v>73</v>
      </c>
      <c r="K115" s="0" t="s">
        <v>423</v>
      </c>
      <c r="L115" s="0" t="s">
        <v>31</v>
      </c>
      <c r="M115" s="0" t="s">
        <v>443</v>
      </c>
      <c r="N115" s="0" t="s">
        <v>33</v>
      </c>
      <c r="O115" s="0" t="s">
        <v>33</v>
      </c>
      <c r="P115" s="0" t="s">
        <v>34</v>
      </c>
      <c r="Q115" s="0" t="n">
        <v>236</v>
      </c>
    </row>
    <row r="116" customFormat="false" ht="15" hidden="false" customHeight="false" outlineLevel="0" collapsed="false">
      <c r="A116" s="0" t="n">
        <v>113</v>
      </c>
      <c r="B116" s="0" t="s">
        <v>444</v>
      </c>
      <c r="C116" s="0" t="s">
        <v>445</v>
      </c>
      <c r="D116" s="0" t="s">
        <v>446</v>
      </c>
      <c r="E116" s="5" t="n">
        <v>176.85</v>
      </c>
      <c r="F116" s="5" t="n">
        <v>12.61</v>
      </c>
      <c r="G116" s="5" t="n">
        <f aca="false">ROUND(F116*$B$1,1)</f>
        <v>25.2</v>
      </c>
      <c r="H116" s="5" t="n">
        <f aca="false">ROUND(F116*$D$1,1)</f>
        <v>37.8</v>
      </c>
      <c r="I116" s="0" t="s">
        <v>447</v>
      </c>
      <c r="J116" s="0" t="s">
        <v>448</v>
      </c>
      <c r="K116" s="0" t="s">
        <v>449</v>
      </c>
      <c r="L116" s="0" t="s">
        <v>50</v>
      </c>
      <c r="M116" s="0" t="s">
        <v>450</v>
      </c>
      <c r="N116" s="0" t="s">
        <v>33</v>
      </c>
      <c r="O116" s="0" t="s">
        <v>33</v>
      </c>
      <c r="P116" s="0" t="s">
        <v>34</v>
      </c>
      <c r="Q116" s="0" t="n">
        <v>239</v>
      </c>
    </row>
    <row r="117" customFormat="false" ht="15" hidden="false" customHeight="false" outlineLevel="0" collapsed="false">
      <c r="A117" s="0" t="n">
        <v>114</v>
      </c>
      <c r="B117" s="0" t="s">
        <v>444</v>
      </c>
      <c r="C117" s="0" t="s">
        <v>451</v>
      </c>
      <c r="D117" s="0" t="s">
        <v>452</v>
      </c>
      <c r="E117" s="5" t="n">
        <v>126.42</v>
      </c>
      <c r="F117" s="5" t="n">
        <v>13.71</v>
      </c>
      <c r="G117" s="5" t="n">
        <f aca="false">ROUND(F117*$B$1,1)</f>
        <v>27.4</v>
      </c>
      <c r="H117" s="5" t="n">
        <f aca="false">ROUND(F117*$D$1,1)</f>
        <v>41.1</v>
      </c>
      <c r="I117" s="0" t="s">
        <v>453</v>
      </c>
      <c r="J117" s="0" t="s">
        <v>454</v>
      </c>
      <c r="K117" s="0" t="s">
        <v>449</v>
      </c>
      <c r="L117" s="0" t="s">
        <v>50</v>
      </c>
      <c r="M117" s="0" t="s">
        <v>455</v>
      </c>
      <c r="N117" s="0" t="s">
        <v>33</v>
      </c>
      <c r="O117" s="0" t="s">
        <v>33</v>
      </c>
      <c r="P117" s="0" t="s">
        <v>34</v>
      </c>
      <c r="Q117" s="0" t="n">
        <v>241</v>
      </c>
    </row>
    <row r="118" customFormat="false" ht="15" hidden="false" customHeight="false" outlineLevel="0" collapsed="false">
      <c r="A118" s="0" t="n">
        <v>115</v>
      </c>
      <c r="B118" s="0" t="s">
        <v>444</v>
      </c>
      <c r="C118" s="0" t="s">
        <v>456</v>
      </c>
      <c r="D118" s="0" t="s">
        <v>457</v>
      </c>
      <c r="E118" s="5" t="n">
        <v>119.24</v>
      </c>
      <c r="F118" s="5" t="n">
        <v>6.73</v>
      </c>
      <c r="G118" s="5" t="n">
        <f aca="false">ROUND(F118*$B$1,1)</f>
        <v>13.5</v>
      </c>
      <c r="H118" s="5" t="n">
        <f aca="false">ROUND(F118*$D$1,1)</f>
        <v>20.2</v>
      </c>
      <c r="I118" s="0" t="s">
        <v>458</v>
      </c>
      <c r="J118" s="0" t="s">
        <v>459</v>
      </c>
      <c r="K118" s="0" t="s">
        <v>460</v>
      </c>
      <c r="L118" s="0" t="s">
        <v>31</v>
      </c>
      <c r="M118" s="0" t="s">
        <v>291</v>
      </c>
      <c r="N118" s="0" t="s">
        <v>33</v>
      </c>
      <c r="O118" s="0" t="s">
        <v>33</v>
      </c>
      <c r="P118" s="0" t="s">
        <v>34</v>
      </c>
      <c r="Q118" s="0" t="n">
        <v>243</v>
      </c>
    </row>
    <row r="119" customFormat="false" ht="15" hidden="false" customHeight="false" outlineLevel="0" collapsed="false">
      <c r="A119" s="0" t="n">
        <v>116</v>
      </c>
      <c r="B119" s="0" t="s">
        <v>444</v>
      </c>
      <c r="C119" s="0" t="s">
        <v>461</v>
      </c>
      <c r="D119" s="0" t="s">
        <v>462</v>
      </c>
      <c r="E119" s="5" t="n">
        <v>131.22</v>
      </c>
      <c r="F119" s="5" t="n">
        <v>12.96</v>
      </c>
      <c r="G119" s="5" t="n">
        <f aca="false">ROUND(F119*$B$1,1)</f>
        <v>25.9</v>
      </c>
      <c r="H119" s="5" t="n">
        <f aca="false">ROUND(F119*$D$1,1)</f>
        <v>38.9</v>
      </c>
      <c r="I119" s="0" t="s">
        <v>463</v>
      </c>
      <c r="J119" s="0" t="s">
        <v>382</v>
      </c>
      <c r="K119" s="0" t="s">
        <v>464</v>
      </c>
      <c r="L119" s="0" t="s">
        <v>50</v>
      </c>
      <c r="M119" s="0" t="s">
        <v>166</v>
      </c>
      <c r="N119" s="0" t="s">
        <v>34</v>
      </c>
      <c r="O119" s="0" t="s">
        <v>33</v>
      </c>
      <c r="P119" s="0" t="s">
        <v>34</v>
      </c>
      <c r="Q119" s="0" t="n">
        <v>245</v>
      </c>
    </row>
    <row r="120" customFormat="false" ht="15" hidden="false" customHeight="false" outlineLevel="0" collapsed="false">
      <c r="A120" s="0" t="n">
        <v>117</v>
      </c>
      <c r="B120" s="0" t="s">
        <v>444</v>
      </c>
      <c r="C120" s="0" t="s">
        <v>465</v>
      </c>
      <c r="D120" s="0" t="s">
        <v>466</v>
      </c>
      <c r="E120" s="5" t="n">
        <v>164.56</v>
      </c>
      <c r="F120" s="5" t="n">
        <v>21.02</v>
      </c>
      <c r="G120" s="5" t="n">
        <f aca="false">ROUND(F120*$B$1,1)</f>
        <v>42</v>
      </c>
      <c r="H120" s="5" t="n">
        <f aca="false">ROUND(F120*$D$1,1)</f>
        <v>63.1</v>
      </c>
      <c r="I120" s="0" t="s">
        <v>467</v>
      </c>
      <c r="J120" s="0" t="s">
        <v>468</v>
      </c>
      <c r="K120" s="0" t="s">
        <v>49</v>
      </c>
      <c r="L120" s="0" t="s">
        <v>50</v>
      </c>
      <c r="M120" s="0" t="s">
        <v>51</v>
      </c>
      <c r="N120" s="0" t="s">
        <v>34</v>
      </c>
      <c r="O120" s="0" t="s">
        <v>33</v>
      </c>
      <c r="P120" s="0" t="s">
        <v>34</v>
      </c>
      <c r="Q120" s="0" t="n">
        <v>247</v>
      </c>
    </row>
    <row r="121" customFormat="false" ht="15" hidden="false" customHeight="false" outlineLevel="0" collapsed="false">
      <c r="A121" s="0" t="n">
        <v>118</v>
      </c>
      <c r="B121" s="0" t="s">
        <v>444</v>
      </c>
      <c r="C121" s="0" t="s">
        <v>469</v>
      </c>
      <c r="D121" s="0" t="s">
        <v>470</v>
      </c>
      <c r="E121" s="5" t="n">
        <v>183.67</v>
      </c>
      <c r="F121" s="5" t="n">
        <v>30.68</v>
      </c>
      <c r="G121" s="5" t="n">
        <f aca="false">ROUND(F121*$B$1,1)</f>
        <v>61.4</v>
      </c>
      <c r="H121" s="5" t="n">
        <f aca="false">ROUND(F121*$D$1,1)</f>
        <v>92</v>
      </c>
      <c r="I121" s="0" t="s">
        <v>467</v>
      </c>
      <c r="J121" s="0" t="s">
        <v>471</v>
      </c>
      <c r="K121" s="0" t="s">
        <v>472</v>
      </c>
      <c r="L121" s="0" t="s">
        <v>50</v>
      </c>
      <c r="M121" s="0" t="s">
        <v>51</v>
      </c>
      <c r="N121" s="0" t="s">
        <v>34</v>
      </c>
      <c r="O121" s="0" t="s">
        <v>33</v>
      </c>
      <c r="P121" s="0" t="s">
        <v>34</v>
      </c>
      <c r="Q121" s="0" t="n">
        <v>249</v>
      </c>
    </row>
    <row r="122" customFormat="false" ht="15" hidden="false" customHeight="false" outlineLevel="0" collapsed="false">
      <c r="A122" s="0" t="n">
        <v>119</v>
      </c>
      <c r="B122" s="0" t="s">
        <v>444</v>
      </c>
      <c r="C122" s="0" t="s">
        <v>473</v>
      </c>
      <c r="D122" s="0" t="s">
        <v>474</v>
      </c>
      <c r="E122" s="5" t="n">
        <v>124.26</v>
      </c>
      <c r="F122" s="5" t="n">
        <v>0.68</v>
      </c>
      <c r="G122" s="5" t="n">
        <f aca="false">ROUND(F122*$B$1,1)</f>
        <v>1.4</v>
      </c>
      <c r="H122" s="5" t="n">
        <f aca="false">ROUND(F122*$D$1,1)</f>
        <v>2</v>
      </c>
      <c r="I122" s="0" t="s">
        <v>475</v>
      </c>
      <c r="J122" s="0" t="s">
        <v>476</v>
      </c>
      <c r="K122" s="0" t="s">
        <v>477</v>
      </c>
      <c r="L122" s="0" t="s">
        <v>50</v>
      </c>
      <c r="M122" s="0" t="s">
        <v>51</v>
      </c>
      <c r="N122" s="0" t="s">
        <v>34</v>
      </c>
      <c r="O122" s="0" t="s">
        <v>33</v>
      </c>
      <c r="P122" s="0" t="s">
        <v>34</v>
      </c>
      <c r="Q122" s="0" t="n">
        <v>251</v>
      </c>
    </row>
    <row r="123" customFormat="false" ht="15" hidden="false" customHeight="false" outlineLevel="0" collapsed="false">
      <c r="A123" s="0" t="n">
        <v>120</v>
      </c>
      <c r="B123" s="0" t="s">
        <v>444</v>
      </c>
      <c r="C123" s="0" t="s">
        <v>478</v>
      </c>
      <c r="D123" s="0" t="s">
        <v>479</v>
      </c>
      <c r="E123" s="5" t="n">
        <v>142.57</v>
      </c>
      <c r="F123" s="5" t="n">
        <v>13.41</v>
      </c>
      <c r="G123" s="5" t="n">
        <f aca="false">ROUND(F123*$B$1,1)</f>
        <v>26.8</v>
      </c>
      <c r="H123" s="5" t="n">
        <f aca="false">ROUND(F123*$D$1,1)</f>
        <v>40.2</v>
      </c>
      <c r="I123" s="0" t="s">
        <v>480</v>
      </c>
      <c r="J123" s="0" t="s">
        <v>38</v>
      </c>
      <c r="K123" s="0" t="s">
        <v>30</v>
      </c>
      <c r="L123" s="0" t="s">
        <v>31</v>
      </c>
      <c r="M123" s="0" t="s">
        <v>32</v>
      </c>
      <c r="N123" s="0" t="s">
        <v>33</v>
      </c>
      <c r="O123" s="0" t="s">
        <v>33</v>
      </c>
      <c r="P123" s="0" t="s">
        <v>34</v>
      </c>
      <c r="Q123" s="0" t="n">
        <v>253</v>
      </c>
    </row>
    <row r="124" customFormat="false" ht="15" hidden="false" customHeight="false" outlineLevel="0" collapsed="false">
      <c r="A124" s="0" t="n">
        <v>121</v>
      </c>
      <c r="B124" s="0" t="s">
        <v>444</v>
      </c>
      <c r="C124" s="0" t="s">
        <v>481</v>
      </c>
      <c r="D124" s="0" t="s">
        <v>482</v>
      </c>
      <c r="E124" s="5" t="n">
        <v>82.56</v>
      </c>
      <c r="F124" s="5" t="n">
        <v>0.83</v>
      </c>
      <c r="G124" s="5" t="n">
        <f aca="false">ROUND(F124*$B$1,1)</f>
        <v>1.7</v>
      </c>
      <c r="H124" s="5" t="n">
        <f aca="false">ROUND(F124*$D$1,1)</f>
        <v>2.5</v>
      </c>
      <c r="I124" s="0" t="s">
        <v>483</v>
      </c>
      <c r="J124" s="0" t="s">
        <v>407</v>
      </c>
      <c r="K124" s="0" t="s">
        <v>30</v>
      </c>
      <c r="L124" s="0" t="s">
        <v>50</v>
      </c>
      <c r="M124" s="0" t="s">
        <v>51</v>
      </c>
      <c r="N124" s="0" t="s">
        <v>34</v>
      </c>
      <c r="O124" s="0" t="s">
        <v>33</v>
      </c>
      <c r="P124" s="0" t="s">
        <v>34</v>
      </c>
      <c r="Q124" s="0" t="n">
        <v>255</v>
      </c>
    </row>
    <row r="125" customFormat="false" ht="15" hidden="false" customHeight="false" outlineLevel="0" collapsed="false">
      <c r="A125" s="0" t="n">
        <v>122</v>
      </c>
      <c r="B125" s="0" t="s">
        <v>444</v>
      </c>
      <c r="C125" s="0" t="s">
        <v>484</v>
      </c>
      <c r="D125" s="0" t="s">
        <v>485</v>
      </c>
      <c r="E125" s="5" t="n">
        <v>188.71</v>
      </c>
      <c r="F125" s="5" t="n">
        <v>17.49</v>
      </c>
      <c r="G125" s="5" t="n">
        <f aca="false">ROUND(F125*$B$1,1)</f>
        <v>35</v>
      </c>
      <c r="H125" s="5" t="n">
        <f aca="false">ROUND(F125*$D$1,1)</f>
        <v>52.5</v>
      </c>
      <c r="I125" s="0" t="s">
        <v>486</v>
      </c>
      <c r="J125" s="0" t="s">
        <v>487</v>
      </c>
      <c r="K125" s="0" t="s">
        <v>488</v>
      </c>
      <c r="L125" s="0" t="s">
        <v>50</v>
      </c>
      <c r="M125" s="0" t="s">
        <v>51</v>
      </c>
      <c r="N125" s="0" t="s">
        <v>34</v>
      </c>
      <c r="O125" s="0" t="s">
        <v>33</v>
      </c>
      <c r="P125" s="0" t="s">
        <v>34</v>
      </c>
      <c r="Q125" s="0" t="n">
        <v>257</v>
      </c>
    </row>
    <row r="126" customFormat="false" ht="15" hidden="false" customHeight="false" outlineLevel="0" collapsed="false">
      <c r="A126" s="0" t="n">
        <v>123</v>
      </c>
      <c r="B126" s="0" t="s">
        <v>489</v>
      </c>
      <c r="C126" s="0" t="s">
        <v>490</v>
      </c>
      <c r="D126" s="0" t="s">
        <v>491</v>
      </c>
      <c r="E126" s="5" t="n">
        <v>73.44</v>
      </c>
      <c r="F126" s="5" t="n">
        <v>0.93</v>
      </c>
      <c r="G126" s="5" t="n">
        <f aca="false">ROUND(F126*$B$1,1)</f>
        <v>1.9</v>
      </c>
      <c r="H126" s="5" t="n">
        <f aca="false">ROUND(F126*$D$1,1)</f>
        <v>2.8</v>
      </c>
      <c r="I126" s="0" t="s">
        <v>492</v>
      </c>
      <c r="J126" s="0" t="s">
        <v>493</v>
      </c>
      <c r="K126" s="0" t="s">
        <v>78</v>
      </c>
      <c r="L126" s="0" t="s">
        <v>31</v>
      </c>
      <c r="M126" s="0" t="s">
        <v>32</v>
      </c>
      <c r="N126" s="0" t="s">
        <v>33</v>
      </c>
      <c r="O126" s="0" t="s">
        <v>33</v>
      </c>
      <c r="P126" s="0" t="s">
        <v>34</v>
      </c>
      <c r="Q126" s="0" t="n">
        <v>260</v>
      </c>
    </row>
    <row r="127" customFormat="false" ht="15" hidden="false" customHeight="false" outlineLevel="0" collapsed="false">
      <c r="A127" s="0" t="n">
        <v>124</v>
      </c>
      <c r="B127" s="0" t="s">
        <v>489</v>
      </c>
      <c r="C127" s="0" t="s">
        <v>494</v>
      </c>
      <c r="D127" s="0" t="s">
        <v>495</v>
      </c>
      <c r="E127" s="5" t="n">
        <v>165.84</v>
      </c>
      <c r="F127" s="5" t="n">
        <v>8.46</v>
      </c>
      <c r="G127" s="5" t="n">
        <f aca="false">ROUND(F127*$B$1,1)</f>
        <v>16.9</v>
      </c>
      <c r="H127" s="5" t="n">
        <f aca="false">ROUND(F127*$D$1,1)</f>
        <v>25.4</v>
      </c>
      <c r="I127" s="0" t="s">
        <v>496</v>
      </c>
      <c r="J127" s="0" t="s">
        <v>497</v>
      </c>
      <c r="K127" s="0" t="s">
        <v>150</v>
      </c>
      <c r="L127" s="0" t="s">
        <v>31</v>
      </c>
      <c r="M127" s="0" t="s">
        <v>498</v>
      </c>
      <c r="N127" s="0" t="s">
        <v>33</v>
      </c>
      <c r="O127" s="0" t="s">
        <v>33</v>
      </c>
      <c r="P127" s="0" t="s">
        <v>34</v>
      </c>
      <c r="Q127" s="0" t="n">
        <v>262</v>
      </c>
    </row>
    <row r="128" customFormat="false" ht="15" hidden="false" customHeight="false" outlineLevel="0" collapsed="false">
      <c r="A128" s="0" t="n">
        <v>125</v>
      </c>
      <c r="B128" s="0" t="s">
        <v>489</v>
      </c>
      <c r="C128" s="0" t="s">
        <v>499</v>
      </c>
      <c r="D128" s="0" t="s">
        <v>500</v>
      </c>
      <c r="E128" s="5" t="n">
        <v>96.75</v>
      </c>
      <c r="F128" s="5" t="n">
        <v>7.57</v>
      </c>
      <c r="G128" s="5" t="n">
        <f aca="false">ROUND(F128*$B$1,1)</f>
        <v>15.1</v>
      </c>
      <c r="H128" s="5" t="n">
        <f aca="false">ROUND(F128*$D$1,1)</f>
        <v>22.7</v>
      </c>
      <c r="I128" s="0" t="s">
        <v>501</v>
      </c>
      <c r="J128" s="0" t="s">
        <v>497</v>
      </c>
      <c r="K128" s="0" t="s">
        <v>423</v>
      </c>
      <c r="L128" s="0" t="s">
        <v>31</v>
      </c>
      <c r="M128" s="0" t="s">
        <v>32</v>
      </c>
      <c r="N128" s="0" t="s">
        <v>33</v>
      </c>
      <c r="O128" s="0" t="s">
        <v>33</v>
      </c>
      <c r="P128" s="0" t="s">
        <v>34</v>
      </c>
      <c r="Q128" s="0" t="n">
        <v>264</v>
      </c>
    </row>
    <row r="129" customFormat="false" ht="15" hidden="false" customHeight="false" outlineLevel="0" collapsed="false">
      <c r="A129" s="0" t="n">
        <v>126</v>
      </c>
      <c r="B129" s="0" t="s">
        <v>489</v>
      </c>
      <c r="C129" s="0" t="s">
        <v>502</v>
      </c>
      <c r="D129" s="0" t="s">
        <v>503</v>
      </c>
      <c r="E129" s="5" t="n">
        <v>97.65</v>
      </c>
      <c r="F129" s="5" t="n">
        <v>7.05</v>
      </c>
      <c r="G129" s="5" t="n">
        <f aca="false">ROUND(F129*$B$1,1)</f>
        <v>14.1</v>
      </c>
      <c r="H129" s="5" t="n">
        <f aca="false">ROUND(F129*$D$1,1)</f>
        <v>21.2</v>
      </c>
      <c r="I129" s="0" t="s">
        <v>504</v>
      </c>
      <c r="J129" s="0" t="s">
        <v>505</v>
      </c>
      <c r="K129" s="0" t="s">
        <v>150</v>
      </c>
      <c r="L129" s="0" t="s">
        <v>31</v>
      </c>
      <c r="M129" s="0" t="s">
        <v>32</v>
      </c>
      <c r="N129" s="0" t="s">
        <v>33</v>
      </c>
      <c r="O129" s="0" t="s">
        <v>33</v>
      </c>
      <c r="P129" s="0" t="s">
        <v>34</v>
      </c>
      <c r="Q129" s="0" t="n">
        <v>266</v>
      </c>
    </row>
    <row r="130" customFormat="false" ht="15" hidden="false" customHeight="false" outlineLevel="0" collapsed="false">
      <c r="A130" s="0" t="n">
        <v>127</v>
      </c>
      <c r="B130" s="0" t="s">
        <v>489</v>
      </c>
      <c r="C130" s="0" t="s">
        <v>506</v>
      </c>
      <c r="D130" s="0" t="s">
        <v>507</v>
      </c>
      <c r="E130" s="5" t="n">
        <v>103.27</v>
      </c>
      <c r="F130" s="5" t="n">
        <v>8.36</v>
      </c>
      <c r="G130" s="5" t="n">
        <f aca="false">ROUND(F130*$B$1,1)</f>
        <v>16.7</v>
      </c>
      <c r="H130" s="5" t="n">
        <f aca="false">ROUND(F130*$D$1,1)</f>
        <v>25.1</v>
      </c>
      <c r="I130" s="0" t="s">
        <v>508</v>
      </c>
      <c r="J130" s="0" t="s">
        <v>509</v>
      </c>
      <c r="K130" s="0" t="s">
        <v>423</v>
      </c>
      <c r="L130" s="0" t="s">
        <v>31</v>
      </c>
      <c r="M130" s="0" t="s">
        <v>510</v>
      </c>
      <c r="N130" s="0" t="s">
        <v>33</v>
      </c>
      <c r="O130" s="0" t="s">
        <v>33</v>
      </c>
      <c r="P130" s="0" t="s">
        <v>34</v>
      </c>
      <c r="Q130" s="0" t="n">
        <v>268</v>
      </c>
    </row>
    <row r="131" customFormat="false" ht="15" hidden="false" customHeight="false" outlineLevel="0" collapsed="false">
      <c r="A131" s="0" t="n">
        <v>128</v>
      </c>
      <c r="B131" s="0" t="s">
        <v>489</v>
      </c>
      <c r="C131" s="0" t="s">
        <v>511</v>
      </c>
      <c r="D131" s="0" t="s">
        <v>512</v>
      </c>
      <c r="E131" s="5" t="n">
        <v>152.19</v>
      </c>
      <c r="F131" s="5" t="n">
        <v>7.36</v>
      </c>
      <c r="G131" s="5" t="n">
        <f aca="false">ROUND(F131*$B$1,1)</f>
        <v>14.7</v>
      </c>
      <c r="H131" s="5" t="n">
        <f aca="false">ROUND(F131*$D$1,1)</f>
        <v>22.1</v>
      </c>
      <c r="I131" s="0" t="s">
        <v>504</v>
      </c>
      <c r="J131" s="0" t="s">
        <v>69</v>
      </c>
      <c r="K131" s="0" t="s">
        <v>423</v>
      </c>
      <c r="L131" s="0" t="s">
        <v>31</v>
      </c>
      <c r="M131" s="0" t="s">
        <v>51</v>
      </c>
      <c r="N131" s="0" t="s">
        <v>34</v>
      </c>
      <c r="O131" s="0" t="s">
        <v>33</v>
      </c>
      <c r="P131" s="0" t="s">
        <v>34</v>
      </c>
      <c r="Q131" s="0" t="n">
        <v>270</v>
      </c>
    </row>
    <row r="132" customFormat="false" ht="15" hidden="false" customHeight="false" outlineLevel="0" collapsed="false">
      <c r="A132" s="0" t="n">
        <v>129</v>
      </c>
      <c r="B132" s="0" t="s">
        <v>489</v>
      </c>
      <c r="C132" s="0" t="s">
        <v>513</v>
      </c>
      <c r="D132" s="0" t="s">
        <v>514</v>
      </c>
      <c r="E132" s="5" t="n">
        <v>67.74</v>
      </c>
      <c r="F132" s="5" t="n">
        <v>3.18</v>
      </c>
      <c r="G132" s="5" t="n">
        <f aca="false">ROUND(F132*$B$1,1)</f>
        <v>6.4</v>
      </c>
      <c r="H132" s="5" t="n">
        <f aca="false">ROUND(F132*$D$1,1)</f>
        <v>9.5</v>
      </c>
      <c r="I132" s="0" t="s">
        <v>515</v>
      </c>
      <c r="J132" s="0" t="s">
        <v>403</v>
      </c>
      <c r="K132" s="0" t="s">
        <v>423</v>
      </c>
      <c r="L132" s="0" t="s">
        <v>31</v>
      </c>
      <c r="M132" s="0" t="s">
        <v>32</v>
      </c>
      <c r="N132" s="0" t="s">
        <v>33</v>
      </c>
      <c r="O132" s="0" t="s">
        <v>33</v>
      </c>
      <c r="P132" s="0" t="s">
        <v>34</v>
      </c>
      <c r="Q132" s="0" t="n">
        <v>272</v>
      </c>
    </row>
    <row r="133" customFormat="false" ht="15" hidden="false" customHeight="false" outlineLevel="0" collapsed="false">
      <c r="A133" s="0" t="n">
        <v>130</v>
      </c>
      <c r="B133" s="0" t="s">
        <v>489</v>
      </c>
      <c r="C133" s="0" t="s">
        <v>516</v>
      </c>
      <c r="D133" s="0" t="s">
        <v>517</v>
      </c>
      <c r="E133" s="5" t="n">
        <v>133.9</v>
      </c>
      <c r="F133" s="5" t="n">
        <v>5.81</v>
      </c>
      <c r="G133" s="5" t="n">
        <f aca="false">ROUND(F133*$B$1,1)</f>
        <v>11.6</v>
      </c>
      <c r="H133" s="5" t="n">
        <f aca="false">ROUND(F133*$D$1,1)</f>
        <v>17.4</v>
      </c>
      <c r="I133" s="0" t="s">
        <v>118</v>
      </c>
      <c r="J133" s="0" t="s">
        <v>448</v>
      </c>
      <c r="K133" s="0" t="s">
        <v>423</v>
      </c>
      <c r="L133" s="0" t="s">
        <v>31</v>
      </c>
      <c r="M133" s="0" t="s">
        <v>32</v>
      </c>
      <c r="N133" s="0" t="s">
        <v>33</v>
      </c>
      <c r="O133" s="0" t="s">
        <v>33</v>
      </c>
      <c r="P133" s="0" t="s">
        <v>34</v>
      </c>
      <c r="Q133" s="0" t="n">
        <v>274</v>
      </c>
    </row>
  </sheetData>
  <autoFilter ref="A3:Q13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26"/>
    <col collapsed="false" customWidth="true" hidden="false" outlineLevel="0" max="4" min="4" style="0" width="110"/>
  </cols>
  <sheetData>
    <row r="1" customFormat="false" ht="17.35" hidden="false" customHeight="false" outlineLevel="0" collapsed="false">
      <c r="A1" s="1" t="s">
        <v>518</v>
      </c>
    </row>
    <row r="2" customFormat="false" ht="15" hidden="false" customHeight="false" outlineLevel="0" collapsed="false">
      <c r="A2" s="0" t="s">
        <v>519</v>
      </c>
    </row>
    <row r="4" customFormat="false" ht="28.35" hidden="false" customHeight="false" outlineLevel="0" collapsed="false">
      <c r="A4" s="0" t="n">
        <v>1</v>
      </c>
      <c r="B4" s="6" t="s">
        <v>520</v>
      </c>
      <c r="C4" s="7"/>
      <c r="D4" s="2" t="s">
        <v>521</v>
      </c>
    </row>
    <row r="5" customFormat="false" ht="15" hidden="false" customHeight="false" outlineLevel="0" collapsed="false">
      <c r="A5" s="0" t="n">
        <v>2</v>
      </c>
      <c r="B5" s="6" t="s">
        <v>522</v>
      </c>
      <c r="C5" s="7"/>
      <c r="D5" s="2" t="s">
        <v>523</v>
      </c>
    </row>
    <row r="6" customFormat="false" ht="28.35" hidden="false" customHeight="false" outlineLevel="0" collapsed="false">
      <c r="A6" s="0" t="n">
        <v>3</v>
      </c>
      <c r="B6" s="6" t="s">
        <v>524</v>
      </c>
      <c r="C6" s="7"/>
      <c r="D6" s="2" t="s">
        <v>525</v>
      </c>
    </row>
    <row r="7" customFormat="false" ht="28.35" hidden="false" customHeight="false" outlineLevel="0" collapsed="false">
      <c r="A7" s="0" t="n">
        <v>4</v>
      </c>
      <c r="B7" s="6" t="s">
        <v>526</v>
      </c>
      <c r="C7" s="7"/>
      <c r="D7" s="2" t="s">
        <v>527</v>
      </c>
    </row>
    <row r="8" customFormat="false" ht="28.35" hidden="false" customHeight="false" outlineLevel="0" collapsed="false">
      <c r="A8" s="0" t="n">
        <v>5</v>
      </c>
      <c r="B8" s="6" t="s">
        <v>528</v>
      </c>
      <c r="C8" s="7"/>
      <c r="D8" s="2" t="s">
        <v>529</v>
      </c>
    </row>
    <row r="9" customFormat="false" ht="28.35" hidden="false" customHeight="false" outlineLevel="0" collapsed="false">
      <c r="A9" s="0" t="n">
        <v>6</v>
      </c>
      <c r="B9" s="6" t="s">
        <v>530</v>
      </c>
      <c r="C9" s="7"/>
      <c r="D9" s="2" t="s">
        <v>531</v>
      </c>
    </row>
    <row r="10" customFormat="false" ht="28.35" hidden="false" customHeight="false" outlineLevel="0" collapsed="false">
      <c r="A10" s="0" t="n">
        <v>7</v>
      </c>
      <c r="B10" s="6" t="s">
        <v>532</v>
      </c>
      <c r="C10" s="7"/>
      <c r="D10" s="2" t="s">
        <v>533</v>
      </c>
    </row>
    <row r="11" customFormat="false" ht="28.35" hidden="false" customHeight="false" outlineLevel="0" collapsed="false">
      <c r="A11" s="0" t="n">
        <v>8</v>
      </c>
      <c r="B11" s="6" t="s">
        <v>534</v>
      </c>
      <c r="C11" s="7"/>
      <c r="D11" s="2" t="s">
        <v>535</v>
      </c>
    </row>
    <row r="13" customFormat="false" ht="15" hidden="false" customHeight="false" outlineLevel="0" collapsed="false">
      <c r="B13" s="6" t="s">
        <v>536</v>
      </c>
    </row>
    <row r="14" customFormat="false" ht="28.35" hidden="false" customHeight="false" outlineLevel="0" collapsed="false">
      <c r="A14" s="0" t="s">
        <v>537</v>
      </c>
      <c r="B14" s="0" t="s">
        <v>538</v>
      </c>
      <c r="C14" s="0" t="n">
        <f aca="false">COUNTIF(C4:C11,"A")</f>
        <v>0</v>
      </c>
      <c r="D14" s="2" t="s">
        <v>539</v>
      </c>
    </row>
    <row r="15" customFormat="false" ht="28.35" hidden="false" customHeight="false" outlineLevel="0" collapsed="false">
      <c r="A15" s="0" t="s">
        <v>540</v>
      </c>
      <c r="B15" s="0" t="s">
        <v>541</v>
      </c>
      <c r="C15" s="0" t="n">
        <f aca="false">COUNTIF(C4:C11,"B")</f>
        <v>0</v>
      </c>
      <c r="D15" s="2" t="s">
        <v>542</v>
      </c>
    </row>
    <row r="16" customFormat="false" ht="28.35" hidden="false" customHeight="false" outlineLevel="0" collapsed="false">
      <c r="A16" s="0" t="s">
        <v>543</v>
      </c>
      <c r="B16" s="0" t="s">
        <v>544</v>
      </c>
      <c r="C16" s="0" t="n">
        <f aca="false">COUNTIF(C4:C11,"C")</f>
        <v>0</v>
      </c>
      <c r="D16" s="2" t="s">
        <v>545</v>
      </c>
    </row>
    <row r="17" customFormat="false" ht="28.35" hidden="false" customHeight="false" outlineLevel="0" collapsed="false">
      <c r="A17" s="0" t="s">
        <v>546</v>
      </c>
      <c r="B17" s="0" t="s">
        <v>547</v>
      </c>
      <c r="C17" s="0" t="n">
        <f aca="false">COUNTIF(C4:C11,"D")</f>
        <v>0</v>
      </c>
      <c r="D17" s="2" t="s">
        <v>548</v>
      </c>
    </row>
    <row r="19" customFormat="false" ht="15" hidden="false" customHeight="false" outlineLevel="0" collapsed="false">
      <c r="B19" s="8" t="s">
        <v>549</v>
      </c>
      <c r="C19" s="8" t="str">
        <f aca="false">IF(COUNTA(C4:C11)=0,"Responda as perguntas",INDEX(B14:B17,MATCH(MAX(C14:C17),C14:C17,0)))</f>
        <v>Responda as perguntas</v>
      </c>
    </row>
    <row r="20" customFormat="false" ht="15" hidden="false" customHeight="false" outlineLevel="0" collapsed="false">
      <c r="B20" s="0" t="s">
        <v>550</v>
      </c>
    </row>
  </sheetData>
  <dataValidations count="1">
    <dataValidation allowBlank="true" errorStyle="stop" operator="between" showDropDown="false" showErrorMessage="false" showInputMessage="false" sqref="C4:C11" type="list">
      <formula1>"A,B,C,D"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2026-11-03T12:00:42Z</dcterms:created>
  <dc:creator>openpyxl</dc:creator>
  <dc:description/>
  <dc:language>en-US</dc:language>
  <cp:lastModifiedBy/>
  <dcterms:modified xsi:type="dcterms:W3CDTF">2026-11-03T12:00:42Z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