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Critérios" sheetId="2" state="visible" r:id="rId4"/>
    <sheet name="Leads" sheetId="3" state="visible" r:id="rId5"/>
    <sheet name="Meça você mesmo" sheetId="4" state="visible" r:id="rId6"/>
  </sheets>
  <definedNames>
    <definedName function="false" hidden="true" localSheetId="2" name="_xlnm._FilterDatabase" vbProcedure="false">Leads!$A$4:$S$304</definedName>
    <definedName function="false" hidden="false" name="Lista_Status" vbProcedure="false">Critérios!$B$50:$B$54</definedName>
    <definedName function="false" hidden="false" name="Resp_Decisao" vbProcedure="false">Critérios!$B$28:$B$31</definedName>
    <definedName function="false" hidden="false" name="Resp_Necessidade" vbProcedure="false">Critérios!$B$7:$B$10</definedName>
    <definedName function="false" hidden="false" name="Resp_Orcamento" vbProcedure="false">Critérios!$B$21:$B$24</definedName>
    <definedName function="false" hidden="false" name="Resp_Prazo" vbProcedure="false">Critérios!$B$14:$B$17</definedName>
    <definedName function="false" hidden="false" name="Resp_Urgencia" vbProcedure="false">Critérios!$B$35:$B$38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<sst xmlns="http://schemas.openxmlformats.org/spreadsheetml/2006/main" count="137" uniqueCount="121">
  <si>
    <t xml:space="preserve">Planilha Lead Explosivo 0–100</t>
  </si>
  <si>
    <t xml:space="preserve">Dê nota de 0 a 100 a cada lead em 5 perguntas e saiba o que fazer em seguida.</t>
  </si>
  <si>
    <t xml:space="preserve">Como usar</t>
  </si>
  <si>
    <t xml:space="preserve">1. Aba "Critérios": confira as respostas e os pontos. Você pode reescrever o texto das respostas, mas mantenha os pontos se quiser usar o método do kit.</t>
  </si>
  <si>
    <t xml:space="preserve">2. Aba "Leads": uma linha por lead. Preencha data, apelido do cliente e origem. Nas 5 perguntas, escolha a resposta na lista.</t>
  </si>
  <si>
    <t xml:space="preserve">3. A planilha calcula sozinha os pontos, a nota, a classificação (Quente, Morno, Frio ou Fora do perfil) e o próximo passo.</t>
  </si>
  <si>
    <t xml:space="preserve">4. Atualize o Status (Novo, Em conversa, Proposta enviada, Vendido, Perdido) e, se vendeu, o valor da venda.</t>
  </si>
  <si>
    <t xml:space="preserve">5. Aba "Meça você mesmo": anote seus números de uma semana ANTES de usar o kit e de uma semana DEPOIS. A planilha mostra a diferença.</t>
  </si>
  <si>
    <t xml:space="preserve">Regras da nota</t>
  </si>
  <si>
    <t xml:space="preserve">Quente: 70 a 100 → propor o próximo passo hoje.</t>
  </si>
  <si>
    <t xml:space="preserve">Morno: 40 a 69 → proposta simples e retorno combinado.</t>
  </si>
  <si>
    <t xml:space="preserve">Frio: 0 a 39 → agradecer e retomar depois (follow-up).</t>
  </si>
  <si>
    <t xml:space="preserve">Fora do perfil: Necessidade = 0 ou Orçamento = 0, mesmo com nota alta.</t>
  </si>
  <si>
    <t xml:space="preserve">Incompleto: ainda falta responder alguma das 5 perguntas.</t>
  </si>
  <si>
    <t xml:space="preserve">Cuidados</t>
  </si>
  <si>
    <t xml:space="preserve">Não registre CPF, telefone, endereço ou dados de saúde. Use um apelido ou as iniciais do cliente.</t>
  </si>
  <si>
    <t xml:space="preserve">Esta planilha não promete resultado. Ela organiza os leads e ajuda você a medir você mesmo.</t>
  </si>
  <si>
    <t xml:space="preserve">Células brancas com borda são para preencher. Células cinza têm fórmulas: não apague.</t>
  </si>
  <si>
    <t xml:space="preserve">Critérios: as 5 perguntas e os pontos</t>
  </si>
  <si>
    <t xml:space="preserve">Pode reescrever o texto das respostas (coluna B). Os pontos (coluna C) são os do kit.</t>
  </si>
  <si>
    <t xml:space="preserve">Necessidade · "O que você está buscando resolver hoje?"</t>
  </si>
  <si>
    <t xml:space="preserve">Resposta</t>
  </si>
  <si>
    <t xml:space="preserve">Pontos</t>
  </si>
  <si>
    <t xml:space="preserve">Clara e específica</t>
  </si>
  <si>
    <t xml:space="preserve">Tem o problema, mas não sabe a solução</t>
  </si>
  <si>
    <t xml:space="preserve">Vaga ou curiosidade</t>
  </si>
  <si>
    <t xml:space="preserve">Fora do que você vende</t>
  </si>
  <si>
    <t xml:space="preserve">Prazo · "Pra quando você precisa disso pronto?"</t>
  </si>
  <si>
    <t xml:space="preserve">Em até 7 dias</t>
  </si>
  <si>
    <t xml:space="preserve">De 8 a 30 dias</t>
  </si>
  <si>
    <t xml:space="preserve">De 1 a 3 meses</t>
  </si>
  <si>
    <t xml:space="preserve">Sem previsão</t>
  </si>
  <si>
    <t xml:space="preserve">Orçamento · "Qual faixa faz mais sentido pra você?"</t>
  </si>
  <si>
    <t xml:space="preserve">Dentro da sua faixa</t>
  </si>
  <si>
    <t xml:space="preserve">Perto da faixa ou precisa parcelar</t>
  </si>
  <si>
    <t xml:space="preserve">Ainda não sabe quanto investir</t>
  </si>
  <si>
    <t xml:space="preserve">Abaixo do seu mínimo</t>
  </si>
  <si>
    <t xml:space="preserve">Decisão · "Além de você, mais alguém participa dessa decisão?"</t>
  </si>
  <si>
    <t xml:space="preserve">Decide sozinho</t>
  </si>
  <si>
    <t xml:space="preserve">Decide junto com alguém que participa da conversa</t>
  </si>
  <si>
    <t xml:space="preserve">Precisa da aprovação de outra pessoa</t>
  </si>
  <si>
    <t xml:space="preserve">Não sabe dizer</t>
  </si>
  <si>
    <t xml:space="preserve">Urgência · "Como está o dia a dia sem isso resolvido?"</t>
  </si>
  <si>
    <t xml:space="preserve">Custa dinheiro, tempo ou tem data marcada</t>
  </si>
  <si>
    <t xml:space="preserve">Quer resolver logo, mas sem data</t>
  </si>
  <si>
    <t xml:space="preserve">Está só pesquisando</t>
  </si>
  <si>
    <t xml:space="preserve">Nenhuma urgência</t>
  </si>
  <si>
    <t xml:space="preserve">Classificação e próximo passo</t>
  </si>
  <si>
    <t xml:space="preserve">Classificação</t>
  </si>
  <si>
    <t xml:space="preserve">Nota mínima</t>
  </si>
  <si>
    <t xml:space="preserve">Próximo passo</t>
  </si>
  <si>
    <t xml:space="preserve">Quente</t>
  </si>
  <si>
    <t xml:space="preserve">Propor o próximo passo hoje (Etapa 3)</t>
  </si>
  <si>
    <t xml:space="preserve">Morno</t>
  </si>
  <si>
    <t xml:space="preserve">Proposta simples e combinar um retorno</t>
  </si>
  <si>
    <t xml:space="preserve">Frio</t>
  </si>
  <si>
    <t xml:space="preserve">Agradecer, deixar a porta aberta e retomar depois (Etapa 6)</t>
  </si>
  <si>
    <t xml:space="preserve">Fora do perfil</t>
  </si>
  <si>
    <t xml:space="preserve">—</t>
  </si>
  <si>
    <t xml:space="preserve">Agradecer e indicar outra solução, se souber</t>
  </si>
  <si>
    <t xml:space="preserve">Incompleto</t>
  </si>
  <si>
    <t xml:space="preserve">Fazer as perguntas que faltam</t>
  </si>
  <si>
    <t xml:space="preserve">Status</t>
  </si>
  <si>
    <t xml:space="preserve">Novo</t>
  </si>
  <si>
    <t xml:space="preserve">Em conversa</t>
  </si>
  <si>
    <t xml:space="preserve">Proposta enviada</t>
  </si>
  <si>
    <t xml:space="preserve">Vendido</t>
  </si>
  <si>
    <t xml:space="preserve">Perdido</t>
  </si>
  <si>
    <t xml:space="preserve">Leads · nota 0–100</t>
  </si>
  <si>
    <t xml:space="preserve">Uma linha por lead. Preencha as colunas brancas; as cinza são automáticas. Não registre CPF, telefone ou endereço.</t>
  </si>
  <si>
    <t xml:space="preserve">Data</t>
  </si>
  <si>
    <t xml:space="preserve">Cliente (apelido)</t>
  </si>
  <si>
    <t xml:space="preserve">Origem</t>
  </si>
  <si>
    <t xml:space="preserve">Necessidade</t>
  </si>
  <si>
    <t xml:space="preserve">Prazo</t>
  </si>
  <si>
    <t xml:space="preserve">Orçamento</t>
  </si>
  <si>
    <t xml:space="preserve">Decisão</t>
  </si>
  <si>
    <t xml:space="preserve">Urgência</t>
  </si>
  <si>
    <t xml:space="preserve">Pts Nec.</t>
  </si>
  <si>
    <t xml:space="preserve">Pts Prazo</t>
  </si>
  <si>
    <t xml:space="preserve">Pts Orç.</t>
  </si>
  <si>
    <t xml:space="preserve">Pts Dec.</t>
  </si>
  <si>
    <t xml:space="preserve">Pts Urg.</t>
  </si>
  <si>
    <t xml:space="preserve">Nota 0–100</t>
  </si>
  <si>
    <t xml:space="preserve">Valor da venda (R$)</t>
  </si>
  <si>
    <t xml:space="preserve">Observações</t>
  </si>
  <si>
    <t xml:space="preserve">Meça você mesmo</t>
  </si>
  <si>
    <t xml:space="preserve">Anote uma semana ANTES de usar o kit e uma semana DEPOIS. Mesmo período, mesmo jeito de contar.</t>
  </si>
  <si>
    <t xml:space="preserve">Período ANTES (ex.: 01/12 a 07/12)</t>
  </si>
  <si>
    <t xml:space="preserve">Período DEPOIS</t>
  </si>
  <si>
    <t xml:space="preserve">Indicador (você preenche)</t>
  </si>
  <si>
    <t xml:space="preserve">Antes</t>
  </si>
  <si>
    <t xml:space="preserve">Depois</t>
  </si>
  <si>
    <t xml:space="preserve">Diferença</t>
  </si>
  <si>
    <t xml:space="preserve">Leads recebidos</t>
  </si>
  <si>
    <t xml:space="preserve">Respondidos em até 5 minutos</t>
  </si>
  <si>
    <t xml:space="preserve">Qualificados (fizeram as 5 perguntas)</t>
  </si>
  <si>
    <t xml:space="preserve">Propostas enviadas</t>
  </si>
  <si>
    <t xml:space="preserve">Vendas</t>
  </si>
  <si>
    <t xml:space="preserve">Faturamento (R$)</t>
  </si>
  <si>
    <t xml:space="preserve">Taxas (automático)</t>
  </si>
  <si>
    <t xml:space="preserve">% respondidos em até 5 min</t>
  </si>
  <si>
    <t xml:space="preserve">% qualificados</t>
  </si>
  <si>
    <t xml:space="preserve">% com proposta</t>
  </si>
  <si>
    <t xml:space="preserve">% de vendas sobre leads</t>
  </si>
  <si>
    <t xml:space="preserve">% de vendas sobre propostas</t>
  </si>
  <si>
    <t xml:space="preserve">Ticket médio (R$)</t>
  </si>
  <si>
    <t xml:space="preserve">Resumo automático da aba Leads</t>
  </si>
  <si>
    <t xml:space="preserve">Quantidade</t>
  </si>
  <si>
    <t xml:space="preserve">Leads Quente</t>
  </si>
  <si>
    <t xml:space="preserve">Leads Morno</t>
  </si>
  <si>
    <t xml:space="preserve">Leads Frio</t>
  </si>
  <si>
    <t xml:space="preserve">Leads Fora do perfil</t>
  </si>
  <si>
    <t xml:space="preserve">Leads Incompleto</t>
  </si>
  <si>
    <t xml:space="preserve">Status: Novo</t>
  </si>
  <si>
    <t xml:space="preserve">Status: Em conversa</t>
  </si>
  <si>
    <t xml:space="preserve">Status: Proposta enviada</t>
  </si>
  <si>
    <t xml:space="preserve">Status: Vendido</t>
  </si>
  <si>
    <t xml:space="preserve">Status: Perdido</t>
  </si>
  <si>
    <t xml:space="preserve">Faturamento registrado (R$)</t>
  </si>
  <si>
    <t xml:space="preserve">Os números são seus. A planilha não promete taxa de conversão nem faturamento.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</si>
</sst>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&quot;R$ &quot;#,##0.00"/>
    <numFmt numFmtId="167" formatCode="0"/>
    <numFmt numFmtId="168" formatCode="0.0%"/>
    <numFmt numFmtId="169" formatCode="\+0.0&quot; p.p.&quot;;\-0.0&quot; p.p.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F3A"/>
      <name val="Arial"/>
      <family val="0"/>
      <charset val="1"/>
    </font>
    <font>
      <sz val="10"/>
      <color rgb="FF475569"/>
      <name val="Arial"/>
      <family val="0"/>
      <charset val="1"/>
    </font>
    <font>
      <b val="true"/>
      <sz val="12"/>
      <color rgb="FF0B1F3A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B1F3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FFFFFF"/>
        <bgColor rgb="FFF1F5F9"/>
      </patternFill>
    </fill>
    <fill>
      <patternFill patternType="solid">
        <fgColor rgb="FFF1F5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B1F3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1F5F9"/>
          <bgColor rgb="FF000000"/>
        </patternFill>
      </fill>
    </dxf>
    <dxf>
      <font>
        <b val="1"/>
        <color rgb="FFFFFFFF"/>
      </font>
      <fill>
        <patternFill>
          <bgColor rgb="FF1E3A8A"/>
        </patternFill>
      </fill>
    </dxf>
    <dxf>
      <font>
        <b val="1"/>
        <color rgb="FFFFFFFF"/>
      </font>
      <fill>
        <patternFill>
          <bgColor rgb="FF2B4C7E"/>
        </patternFill>
      </fill>
    </dxf>
    <dxf>
      <font>
        <b val="1"/>
        <color rgb="FFFFFFFF"/>
      </font>
      <fill>
        <patternFill>
          <bgColor rgb="FF64748B"/>
        </patternFill>
      </fill>
    </dxf>
    <dxf>
      <font>
        <b val="1"/>
        <color rgb="FFFFFFFF"/>
      </font>
      <fill>
        <patternFill>
          <bgColor rgb="FF33415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2B4C7E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B1F3A"/>
      <rgbColor rgb="FF339966"/>
      <rgbColor rgb="FF003300"/>
      <rgbColor rgb="FF475569"/>
      <rgbColor rgb="FF993300"/>
      <rgbColor rgb="FF993366"/>
      <rgbColor rgb="FF1E3A8A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4" t="s">
        <v>3</v>
      </c>
    </row>
    <row r="7" customFormat="false" ht="23.85" hidden="false" customHeight="false" outlineLevel="0" collapsed="false">
      <c r="B7" s="4" t="s">
        <v>4</v>
      </c>
    </row>
    <row r="8" customFormat="false" ht="23.8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23.8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4" t="s">
        <v>15</v>
      </c>
    </row>
    <row r="21" customFormat="false" ht="15" hidden="false" customHeight="false" outlineLevel="0" collapsed="false">
      <c r="B21" s="4" t="s">
        <v>16</v>
      </c>
    </row>
    <row r="22" customFormat="false" ht="15" hidden="false" customHeight="false" outlineLevel="0" collapsed="false">
      <c r="B22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2"/>
    <col collapsed="false" customWidth="true" hidden="false" outlineLevel="0" max="3" min="3" style="0" width="10"/>
    <col collapsed="false" customWidth="true" hidden="false" outlineLevel="0" max="4" min="4" style="0" width="58"/>
  </cols>
  <sheetData>
    <row r="2" customFormat="false" ht="19.7" hidden="false" customHeight="false" outlineLevel="0" collapsed="false">
      <c r="B2" s="1" t="s">
        <v>18</v>
      </c>
    </row>
    <row r="3" customFormat="false" ht="15" hidden="false" customHeight="false" outlineLevel="0" collapsed="false">
      <c r="B3" s="2" t="s">
        <v>19</v>
      </c>
    </row>
    <row r="5" customFormat="false" ht="15" hidden="false" customHeight="false" outlineLevel="0" collapsed="false">
      <c r="B5" s="5" t="s">
        <v>20</v>
      </c>
    </row>
    <row r="6" customFormat="false" ht="15" hidden="false" customHeight="false" outlineLevel="0" collapsed="false">
      <c r="B6" s="6" t="s">
        <v>21</v>
      </c>
      <c r="C6" s="6" t="s">
        <v>22</v>
      </c>
    </row>
    <row r="7" customFormat="false" ht="15" hidden="false" customHeight="false" outlineLevel="0" collapsed="false">
      <c r="B7" s="7" t="s">
        <v>23</v>
      </c>
      <c r="C7" s="8" t="n">
        <v>25</v>
      </c>
    </row>
    <row r="8" customFormat="false" ht="15" hidden="false" customHeight="false" outlineLevel="0" collapsed="false">
      <c r="B8" s="7" t="s">
        <v>24</v>
      </c>
      <c r="C8" s="8" t="n">
        <v>15</v>
      </c>
    </row>
    <row r="9" customFormat="false" ht="15" hidden="false" customHeight="false" outlineLevel="0" collapsed="false">
      <c r="B9" s="7" t="s">
        <v>25</v>
      </c>
      <c r="C9" s="8" t="n">
        <v>5</v>
      </c>
    </row>
    <row r="10" customFormat="false" ht="15" hidden="false" customHeight="false" outlineLevel="0" collapsed="false">
      <c r="B10" s="7" t="s">
        <v>26</v>
      </c>
      <c r="C10" s="8" t="n">
        <v>0</v>
      </c>
    </row>
    <row r="12" customFormat="false" ht="15" hidden="false" customHeight="false" outlineLevel="0" collapsed="false">
      <c r="B12" s="5" t="s">
        <v>27</v>
      </c>
    </row>
    <row r="13" customFormat="false" ht="15" hidden="false" customHeight="false" outlineLevel="0" collapsed="false">
      <c r="B13" s="6" t="s">
        <v>21</v>
      </c>
      <c r="C13" s="6" t="s">
        <v>22</v>
      </c>
    </row>
    <row r="14" customFormat="false" ht="15" hidden="false" customHeight="false" outlineLevel="0" collapsed="false">
      <c r="B14" s="7" t="s">
        <v>28</v>
      </c>
      <c r="C14" s="8" t="n">
        <v>20</v>
      </c>
    </row>
    <row r="15" customFormat="false" ht="15" hidden="false" customHeight="false" outlineLevel="0" collapsed="false">
      <c r="B15" s="7" t="s">
        <v>29</v>
      </c>
      <c r="C15" s="8" t="n">
        <v>14</v>
      </c>
    </row>
    <row r="16" customFormat="false" ht="15" hidden="false" customHeight="false" outlineLevel="0" collapsed="false">
      <c r="B16" s="7" t="s">
        <v>30</v>
      </c>
      <c r="C16" s="8" t="n">
        <v>7</v>
      </c>
    </row>
    <row r="17" customFormat="false" ht="15" hidden="false" customHeight="false" outlineLevel="0" collapsed="false">
      <c r="B17" s="7" t="s">
        <v>31</v>
      </c>
      <c r="C17" s="8" t="n">
        <v>2</v>
      </c>
    </row>
    <row r="19" customFormat="false" ht="15" hidden="false" customHeight="false" outlineLevel="0" collapsed="false">
      <c r="B19" s="5" t="s">
        <v>32</v>
      </c>
    </row>
    <row r="20" customFormat="false" ht="15" hidden="false" customHeight="false" outlineLevel="0" collapsed="false">
      <c r="B20" s="6" t="s">
        <v>21</v>
      </c>
      <c r="C20" s="6" t="s">
        <v>22</v>
      </c>
    </row>
    <row r="21" customFormat="false" ht="15" hidden="false" customHeight="false" outlineLevel="0" collapsed="false">
      <c r="B21" s="7" t="s">
        <v>33</v>
      </c>
      <c r="C21" s="8" t="n">
        <v>20</v>
      </c>
    </row>
    <row r="22" customFormat="false" ht="15" hidden="false" customHeight="false" outlineLevel="0" collapsed="false">
      <c r="B22" s="7" t="s">
        <v>34</v>
      </c>
      <c r="C22" s="8" t="n">
        <v>12</v>
      </c>
    </row>
    <row r="23" customFormat="false" ht="15" hidden="false" customHeight="false" outlineLevel="0" collapsed="false">
      <c r="B23" s="7" t="s">
        <v>35</v>
      </c>
      <c r="C23" s="8" t="n">
        <v>6</v>
      </c>
    </row>
    <row r="24" customFormat="false" ht="15" hidden="false" customHeight="false" outlineLevel="0" collapsed="false">
      <c r="B24" s="7" t="s">
        <v>36</v>
      </c>
      <c r="C24" s="8" t="n">
        <v>0</v>
      </c>
    </row>
    <row r="26" customFormat="false" ht="15" hidden="false" customHeight="false" outlineLevel="0" collapsed="false">
      <c r="B26" s="5" t="s">
        <v>37</v>
      </c>
    </row>
    <row r="27" customFormat="false" ht="15" hidden="false" customHeight="false" outlineLevel="0" collapsed="false">
      <c r="B27" s="6" t="s">
        <v>21</v>
      </c>
      <c r="C27" s="6" t="s">
        <v>22</v>
      </c>
    </row>
    <row r="28" customFormat="false" ht="15" hidden="false" customHeight="false" outlineLevel="0" collapsed="false">
      <c r="B28" s="7" t="s">
        <v>38</v>
      </c>
      <c r="C28" s="8" t="n">
        <v>15</v>
      </c>
    </row>
    <row r="29" customFormat="false" ht="15" hidden="false" customHeight="false" outlineLevel="0" collapsed="false">
      <c r="B29" s="7" t="s">
        <v>39</v>
      </c>
      <c r="C29" s="8" t="n">
        <v>10</v>
      </c>
    </row>
    <row r="30" customFormat="false" ht="15" hidden="false" customHeight="false" outlineLevel="0" collapsed="false">
      <c r="B30" s="7" t="s">
        <v>40</v>
      </c>
      <c r="C30" s="8" t="n">
        <v>5</v>
      </c>
    </row>
    <row r="31" customFormat="false" ht="15" hidden="false" customHeight="false" outlineLevel="0" collapsed="false">
      <c r="B31" s="7" t="s">
        <v>41</v>
      </c>
      <c r="C31" s="8" t="n">
        <v>2</v>
      </c>
    </row>
    <row r="33" customFormat="false" ht="15" hidden="false" customHeight="false" outlineLevel="0" collapsed="false">
      <c r="B33" s="5" t="s">
        <v>42</v>
      </c>
    </row>
    <row r="34" customFormat="false" ht="15" hidden="false" customHeight="false" outlineLevel="0" collapsed="false">
      <c r="B34" s="6" t="s">
        <v>21</v>
      </c>
      <c r="C34" s="6" t="s">
        <v>22</v>
      </c>
    </row>
    <row r="35" customFormat="false" ht="15" hidden="false" customHeight="false" outlineLevel="0" collapsed="false">
      <c r="B35" s="7" t="s">
        <v>43</v>
      </c>
      <c r="C35" s="8" t="n">
        <v>20</v>
      </c>
    </row>
    <row r="36" customFormat="false" ht="15" hidden="false" customHeight="false" outlineLevel="0" collapsed="false">
      <c r="B36" s="7" t="s">
        <v>44</v>
      </c>
      <c r="C36" s="8" t="n">
        <v>12</v>
      </c>
    </row>
    <row r="37" customFormat="false" ht="15" hidden="false" customHeight="false" outlineLevel="0" collapsed="false">
      <c r="B37" s="7" t="s">
        <v>45</v>
      </c>
      <c r="C37" s="8" t="n">
        <v>5</v>
      </c>
    </row>
    <row r="38" customFormat="false" ht="15" hidden="false" customHeight="false" outlineLevel="0" collapsed="false">
      <c r="B38" s="7" t="s">
        <v>46</v>
      </c>
      <c r="C38" s="8" t="n">
        <v>0</v>
      </c>
    </row>
    <row r="40" customFormat="false" ht="15" hidden="false" customHeight="false" outlineLevel="0" collapsed="false">
      <c r="B40" s="5" t="s">
        <v>47</v>
      </c>
    </row>
    <row r="41" customFormat="false" ht="23.85" hidden="false" customHeight="false" outlineLevel="0" collapsed="false">
      <c r="B41" s="6" t="s">
        <v>48</v>
      </c>
      <c r="C41" s="6" t="s">
        <v>49</v>
      </c>
      <c r="D41" s="6" t="s">
        <v>50</v>
      </c>
    </row>
    <row r="42" customFormat="false" ht="15" hidden="false" customHeight="false" outlineLevel="0" collapsed="false">
      <c r="B42" s="7" t="s">
        <v>51</v>
      </c>
      <c r="C42" s="8" t="n">
        <v>70</v>
      </c>
      <c r="D42" s="7" t="s">
        <v>52</v>
      </c>
    </row>
    <row r="43" customFormat="false" ht="15" hidden="false" customHeight="false" outlineLevel="0" collapsed="false">
      <c r="B43" s="7" t="s">
        <v>53</v>
      </c>
      <c r="C43" s="8" t="n">
        <v>40</v>
      </c>
      <c r="D43" s="7" t="s">
        <v>54</v>
      </c>
    </row>
    <row r="44" customFormat="false" ht="15" hidden="false" customHeight="false" outlineLevel="0" collapsed="false">
      <c r="B44" s="7" t="s">
        <v>55</v>
      </c>
      <c r="C44" s="8" t="n">
        <v>0</v>
      </c>
      <c r="D44" s="7" t="s">
        <v>56</v>
      </c>
    </row>
    <row r="45" customFormat="false" ht="15" hidden="false" customHeight="false" outlineLevel="0" collapsed="false">
      <c r="B45" s="7" t="s">
        <v>57</v>
      </c>
      <c r="C45" s="8" t="s">
        <v>58</v>
      </c>
      <c r="D45" s="7" t="s">
        <v>59</v>
      </c>
    </row>
    <row r="46" customFormat="false" ht="15" hidden="false" customHeight="false" outlineLevel="0" collapsed="false">
      <c r="B46" s="7" t="s">
        <v>60</v>
      </c>
      <c r="C46" s="8" t="s">
        <v>58</v>
      </c>
      <c r="D46" s="7" t="s">
        <v>61</v>
      </c>
    </row>
    <row r="48" customFormat="false" ht="15" hidden="false" customHeight="false" outlineLevel="0" collapsed="false">
      <c r="B48" s="5" t="s">
        <v>62</v>
      </c>
    </row>
    <row r="49" customFormat="false" ht="15" hidden="false" customHeight="false" outlineLevel="0" collapsed="false">
      <c r="B49" s="9" t="s">
        <v>62</v>
      </c>
    </row>
    <row r="50" customFormat="false" ht="15" hidden="false" customHeight="false" outlineLevel="0" collapsed="false">
      <c r="B50" s="10" t="s">
        <v>63</v>
      </c>
    </row>
    <row r="51" customFormat="false" ht="15" hidden="false" customHeight="false" outlineLevel="0" collapsed="false">
      <c r="B51" s="10" t="s">
        <v>64</v>
      </c>
    </row>
    <row r="52" customFormat="false" ht="15" hidden="false" customHeight="false" outlineLevel="0" collapsed="false">
      <c r="B52" s="10" t="s">
        <v>65</v>
      </c>
    </row>
    <row r="53" customFormat="false" ht="15" hidden="false" customHeight="false" outlineLevel="0" collapsed="false">
      <c r="B53" s="10" t="s">
        <v>66</v>
      </c>
    </row>
    <row r="54" customFormat="false" ht="15" hidden="false" customHeight="false" outlineLevel="0" collapsed="false">
      <c r="B54" s="10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8"/>
    <col collapsed="false" customWidth="true" hidden="false" outlineLevel="0" max="8" min="6" style="0" width="30"/>
    <col collapsed="false" customWidth="true" hidden="false" outlineLevel="0" max="13" min="9" style="0" width="8"/>
    <col collapsed="false" customWidth="true" hidden="false" outlineLevel="0" max="14" min="14" style="0" width="10"/>
    <col collapsed="false" customWidth="true" hidden="false" outlineLevel="0" max="15" min="15" style="0" width="14"/>
    <col collapsed="false" customWidth="true" hidden="false" outlineLevel="0" max="16" min="16" style="0" width="40"/>
    <col collapsed="false" customWidth="true" hidden="false" outlineLevel="0" max="17" min="17" style="0" width="16"/>
    <col collapsed="false" customWidth="true" hidden="false" outlineLevel="0" max="18" min="18" style="0" width="14"/>
    <col collapsed="false" customWidth="true" hidden="false" outlineLevel="0" max="19" min="19" style="0" width="30"/>
  </cols>
  <sheetData>
    <row r="1" customFormat="false" ht="19.7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30" hidden="false" customHeight="true" outlineLevel="0" collapsed="false">
      <c r="A4" s="6" t="s">
        <v>70</v>
      </c>
      <c r="B4" s="6" t="s">
        <v>71</v>
      </c>
      <c r="C4" s="6" t="s">
        <v>72</v>
      </c>
      <c r="D4" s="6" t="s">
        <v>73</v>
      </c>
      <c r="E4" s="6" t="s">
        <v>74</v>
      </c>
      <c r="F4" s="6" t="s">
        <v>75</v>
      </c>
      <c r="G4" s="6" t="s">
        <v>76</v>
      </c>
      <c r="H4" s="6" t="s">
        <v>77</v>
      </c>
      <c r="I4" s="6" t="s">
        <v>78</v>
      </c>
      <c r="J4" s="6" t="s">
        <v>79</v>
      </c>
      <c r="K4" s="6" t="s">
        <v>80</v>
      </c>
      <c r="L4" s="6" t="s">
        <v>81</v>
      </c>
      <c r="M4" s="6" t="s">
        <v>82</v>
      </c>
      <c r="N4" s="6" t="s">
        <v>83</v>
      </c>
      <c r="O4" s="6" t="s">
        <v>48</v>
      </c>
      <c r="P4" s="6" t="s">
        <v>50</v>
      </c>
      <c r="Q4" s="6" t="s">
        <v>62</v>
      </c>
      <c r="R4" s="6" t="s">
        <v>84</v>
      </c>
      <c r="S4" s="6" t="s">
        <v>85</v>
      </c>
    </row>
    <row r="5" customFormat="false" ht="15" hidden="false" customHeight="false" outlineLevel="0" collapsed="false">
      <c r="A5" s="11"/>
      <c r="B5" s="7"/>
      <c r="C5" s="7"/>
      <c r="D5" s="7"/>
      <c r="E5" s="7"/>
      <c r="F5" s="7"/>
      <c r="G5" s="7"/>
      <c r="H5" s="7"/>
      <c r="I5" s="12" t="str">
        <f aca="false">IF(D5="","",IFERROR(INDEX(Critérios!$C$7:$C$10,MATCH(D5,Critérios!$B$7:$B$10,0)),""))</f>
        <v/>
      </c>
      <c r="J5" s="12" t="str">
        <f aca="false">IF(E5="","",IFERROR(INDEX(Critérios!$C$14:$C$17,MATCH(E5,Critérios!$B$14:$B$17,0)),""))</f>
        <v/>
      </c>
      <c r="K5" s="12" t="str">
        <f aca="false">IF(F5="","",IFERROR(INDEX(Critérios!$C$21:$C$24,MATCH(F5,Critérios!$B$21:$B$24,0)),""))</f>
        <v/>
      </c>
      <c r="L5" s="12" t="str">
        <f aca="false">IF(G5="","",IFERROR(INDEX(Critérios!$C$28:$C$31,MATCH(G5,Critérios!$B$28:$B$31,0)),""))</f>
        <v/>
      </c>
      <c r="M5" s="12" t="str">
        <f aca="false">IF(H5="","",IFERROR(INDEX(Critérios!$C$35:$C$38,MATCH(H5,Critérios!$B$35:$B$38,0)),""))</f>
        <v/>
      </c>
      <c r="N5" s="12" t="str">
        <f aca="false">IF(COUNTA(D5:H5)=0,"",SUM(I5:M5))</f>
        <v/>
      </c>
      <c r="O5" s="12" t="str">
        <f aca="false">IF(COUNTA(D5:H5)=0,"",IF(OR(I5=0,K5=0),"Fora do perfil",IF(COUNT(I5:M5)&lt;5,"Incompleto",IF(N5&gt;=Critérios!$C$42,"Quente",IF(N5&gt;=Critérios!$C$43,"Morno","Frio")))))</f>
        <v/>
      </c>
      <c r="P5" s="13" t="str">
        <f aca="false">IF(O5="","",IFERROR(INDEX(Critérios!$D$42:$D$46,MATCH(O5,Critérios!$B$42:$B$46,0)),""))</f>
        <v/>
      </c>
      <c r="Q5" s="7"/>
      <c r="R5" s="14"/>
      <c r="S5" s="7"/>
    </row>
    <row r="6" customFormat="false" ht="15" hidden="false" customHeight="false" outlineLevel="0" collapsed="false">
      <c r="A6" s="11"/>
      <c r="B6" s="7"/>
      <c r="C6" s="7"/>
      <c r="D6" s="7"/>
      <c r="E6" s="7"/>
      <c r="F6" s="7"/>
      <c r="G6" s="7"/>
      <c r="H6" s="7"/>
      <c r="I6" s="12" t="str">
        <f aca="false">IF(D6="","",IFERROR(INDEX(Critérios!$C$7:$C$10,MATCH(D6,Critérios!$B$7:$B$10,0)),""))</f>
        <v/>
      </c>
      <c r="J6" s="12" t="str">
        <f aca="false">IF(E6="","",IFERROR(INDEX(Critérios!$C$14:$C$17,MATCH(E6,Critérios!$B$14:$B$17,0)),""))</f>
        <v/>
      </c>
      <c r="K6" s="12" t="str">
        <f aca="false">IF(F6="","",IFERROR(INDEX(Critérios!$C$21:$C$24,MATCH(F6,Critérios!$B$21:$B$24,0)),""))</f>
        <v/>
      </c>
      <c r="L6" s="12" t="str">
        <f aca="false">IF(G6="","",IFERROR(INDEX(Critérios!$C$28:$C$31,MATCH(G6,Critérios!$B$28:$B$31,0)),""))</f>
        <v/>
      </c>
      <c r="M6" s="12" t="str">
        <f aca="false">IF(H6="","",IFERROR(INDEX(Critérios!$C$35:$C$38,MATCH(H6,Critérios!$B$35:$B$38,0)),""))</f>
        <v/>
      </c>
      <c r="N6" s="12" t="str">
        <f aca="false">IF(COUNTA(D6:H6)=0,"",SUM(I6:M6))</f>
        <v/>
      </c>
      <c r="O6" s="12" t="str">
        <f aca="false">IF(COUNTA(D6:H6)=0,"",IF(OR(I6=0,K6=0),"Fora do perfil",IF(COUNT(I6:M6)&lt;5,"Incompleto",IF(N6&gt;=Critérios!$C$42,"Quente",IF(N6&gt;=Critérios!$C$43,"Morno","Frio")))))</f>
        <v/>
      </c>
      <c r="P6" s="13" t="str">
        <f aca="false">IF(O6="","",IFERROR(INDEX(Critérios!$D$42:$D$46,MATCH(O6,Critérios!$B$42:$B$46,0)),""))</f>
        <v/>
      </c>
      <c r="Q6" s="7"/>
      <c r="R6" s="14"/>
      <c r="S6" s="7"/>
    </row>
    <row r="7" customFormat="false" ht="15" hidden="false" customHeight="false" outlineLevel="0" collapsed="false">
      <c r="A7" s="11"/>
      <c r="B7" s="7"/>
      <c r="C7" s="7"/>
      <c r="D7" s="7"/>
      <c r="E7" s="7"/>
      <c r="F7" s="7"/>
      <c r="G7" s="7"/>
      <c r="H7" s="7"/>
      <c r="I7" s="12" t="str">
        <f aca="false">IF(D7="","",IFERROR(INDEX(Critérios!$C$7:$C$10,MATCH(D7,Critérios!$B$7:$B$10,0)),""))</f>
        <v/>
      </c>
      <c r="J7" s="12" t="str">
        <f aca="false">IF(E7="","",IFERROR(INDEX(Critérios!$C$14:$C$17,MATCH(E7,Critérios!$B$14:$B$17,0)),""))</f>
        <v/>
      </c>
      <c r="K7" s="12" t="str">
        <f aca="false">IF(F7="","",IFERROR(INDEX(Critérios!$C$21:$C$24,MATCH(F7,Critérios!$B$21:$B$24,0)),""))</f>
        <v/>
      </c>
      <c r="L7" s="12" t="str">
        <f aca="false">IF(G7="","",IFERROR(INDEX(Critérios!$C$28:$C$31,MATCH(G7,Critérios!$B$28:$B$31,0)),""))</f>
        <v/>
      </c>
      <c r="M7" s="12" t="str">
        <f aca="false">IF(H7="","",IFERROR(INDEX(Critérios!$C$35:$C$38,MATCH(H7,Critérios!$B$35:$B$38,0)),""))</f>
        <v/>
      </c>
      <c r="N7" s="12" t="str">
        <f aca="false">IF(COUNTA(D7:H7)=0,"",SUM(I7:M7))</f>
        <v/>
      </c>
      <c r="O7" s="12" t="str">
        <f aca="false">IF(COUNTA(D7:H7)=0,"",IF(OR(I7=0,K7=0),"Fora do perfil",IF(COUNT(I7:M7)&lt;5,"Incompleto",IF(N7&gt;=Critérios!$C$42,"Quente",IF(N7&gt;=Critérios!$C$43,"Morno","Frio")))))</f>
        <v/>
      </c>
      <c r="P7" s="13" t="str">
        <f aca="false">IF(O7="","",IFERROR(INDEX(Critérios!$D$42:$D$46,MATCH(O7,Critérios!$B$42:$B$46,0)),""))</f>
        <v/>
      </c>
      <c r="Q7" s="7"/>
      <c r="R7" s="14"/>
      <c r="S7" s="7"/>
    </row>
    <row r="8" customFormat="false" ht="15" hidden="false" customHeight="false" outlineLevel="0" collapsed="false">
      <c r="A8" s="11"/>
      <c r="B8" s="7"/>
      <c r="C8" s="7"/>
      <c r="D8" s="7"/>
      <c r="E8" s="7"/>
      <c r="F8" s="7"/>
      <c r="G8" s="7"/>
      <c r="H8" s="7"/>
      <c r="I8" s="12" t="str">
        <f aca="false">IF(D8="","",IFERROR(INDEX(Critérios!$C$7:$C$10,MATCH(D8,Critérios!$B$7:$B$10,0)),""))</f>
        <v/>
      </c>
      <c r="J8" s="12" t="str">
        <f aca="false">IF(E8="","",IFERROR(INDEX(Critérios!$C$14:$C$17,MATCH(E8,Critérios!$B$14:$B$17,0)),""))</f>
        <v/>
      </c>
      <c r="K8" s="12" t="str">
        <f aca="false">IF(F8="","",IFERROR(INDEX(Critérios!$C$21:$C$24,MATCH(F8,Critérios!$B$21:$B$24,0)),""))</f>
        <v/>
      </c>
      <c r="L8" s="12" t="str">
        <f aca="false">IF(G8="","",IFERROR(INDEX(Critérios!$C$28:$C$31,MATCH(G8,Critérios!$B$28:$B$31,0)),""))</f>
        <v/>
      </c>
      <c r="M8" s="12" t="str">
        <f aca="false">IF(H8="","",IFERROR(INDEX(Critérios!$C$35:$C$38,MATCH(H8,Critérios!$B$35:$B$38,0)),""))</f>
        <v/>
      </c>
      <c r="N8" s="12" t="str">
        <f aca="false">IF(COUNTA(D8:H8)=0,"",SUM(I8:M8))</f>
        <v/>
      </c>
      <c r="O8" s="12" t="str">
        <f aca="false">IF(COUNTA(D8:H8)=0,"",IF(OR(I8=0,K8=0),"Fora do perfil",IF(COUNT(I8:M8)&lt;5,"Incompleto",IF(N8&gt;=Critérios!$C$42,"Quente",IF(N8&gt;=Critérios!$C$43,"Morno","Frio")))))</f>
        <v/>
      </c>
      <c r="P8" s="13" t="str">
        <f aca="false">IF(O8="","",IFERROR(INDEX(Critérios!$D$42:$D$46,MATCH(O8,Critérios!$B$42:$B$46,0)),""))</f>
        <v/>
      </c>
      <c r="Q8" s="7"/>
      <c r="R8" s="14"/>
      <c r="S8" s="7"/>
    </row>
    <row r="9" customFormat="false" ht="15" hidden="false" customHeight="false" outlineLevel="0" collapsed="false">
      <c r="A9" s="11"/>
      <c r="B9" s="7"/>
      <c r="C9" s="7"/>
      <c r="D9" s="7"/>
      <c r="E9" s="7"/>
      <c r="F9" s="7"/>
      <c r="G9" s="7"/>
      <c r="H9" s="7"/>
      <c r="I9" s="12" t="str">
        <f aca="false">IF(D9="","",IFERROR(INDEX(Critérios!$C$7:$C$10,MATCH(D9,Critérios!$B$7:$B$10,0)),""))</f>
        <v/>
      </c>
      <c r="J9" s="12" t="str">
        <f aca="false">IF(E9="","",IFERROR(INDEX(Critérios!$C$14:$C$17,MATCH(E9,Critérios!$B$14:$B$17,0)),""))</f>
        <v/>
      </c>
      <c r="K9" s="12" t="str">
        <f aca="false">IF(F9="","",IFERROR(INDEX(Critérios!$C$21:$C$24,MATCH(F9,Critérios!$B$21:$B$24,0)),""))</f>
        <v/>
      </c>
      <c r="L9" s="12" t="str">
        <f aca="false">IF(G9="","",IFERROR(INDEX(Critérios!$C$28:$C$31,MATCH(G9,Critérios!$B$28:$B$31,0)),""))</f>
        <v/>
      </c>
      <c r="M9" s="12" t="str">
        <f aca="false">IF(H9="","",IFERROR(INDEX(Critérios!$C$35:$C$38,MATCH(H9,Critérios!$B$35:$B$38,0)),""))</f>
        <v/>
      </c>
      <c r="N9" s="12" t="str">
        <f aca="false">IF(COUNTA(D9:H9)=0,"",SUM(I9:M9))</f>
        <v/>
      </c>
      <c r="O9" s="12" t="str">
        <f aca="false">IF(COUNTA(D9:H9)=0,"",IF(OR(I9=0,K9=0),"Fora do perfil",IF(COUNT(I9:M9)&lt;5,"Incompleto",IF(N9&gt;=Critérios!$C$42,"Quente",IF(N9&gt;=Critérios!$C$43,"Morno","Frio")))))</f>
        <v/>
      </c>
      <c r="P9" s="13" t="str">
        <f aca="false">IF(O9="","",IFERROR(INDEX(Critérios!$D$42:$D$46,MATCH(O9,Critérios!$B$42:$B$46,0)),""))</f>
        <v/>
      </c>
      <c r="Q9" s="7"/>
      <c r="R9" s="14"/>
      <c r="S9" s="7"/>
    </row>
    <row r="10" customFormat="false" ht="15" hidden="false" customHeight="false" outlineLevel="0" collapsed="false">
      <c r="A10" s="11"/>
      <c r="B10" s="7"/>
      <c r="C10" s="7"/>
      <c r="D10" s="7"/>
      <c r="E10" s="7"/>
      <c r="F10" s="7"/>
      <c r="G10" s="7"/>
      <c r="H10" s="7"/>
      <c r="I10" s="12" t="str">
        <f aca="false">IF(D10="","",IFERROR(INDEX(Critérios!$C$7:$C$10,MATCH(D10,Critérios!$B$7:$B$10,0)),""))</f>
        <v/>
      </c>
      <c r="J10" s="12" t="str">
        <f aca="false">IF(E10="","",IFERROR(INDEX(Critérios!$C$14:$C$17,MATCH(E10,Critérios!$B$14:$B$17,0)),""))</f>
        <v/>
      </c>
      <c r="K10" s="12" t="str">
        <f aca="false">IF(F10="","",IFERROR(INDEX(Critérios!$C$21:$C$24,MATCH(F10,Critérios!$B$21:$B$24,0)),""))</f>
        <v/>
      </c>
      <c r="L10" s="12" t="str">
        <f aca="false">IF(G10="","",IFERROR(INDEX(Critérios!$C$28:$C$31,MATCH(G10,Critérios!$B$28:$B$31,0)),""))</f>
        <v/>
      </c>
      <c r="M10" s="12" t="str">
        <f aca="false">IF(H10="","",IFERROR(INDEX(Critérios!$C$35:$C$38,MATCH(H10,Critérios!$B$35:$B$38,0)),""))</f>
        <v/>
      </c>
      <c r="N10" s="12" t="str">
        <f aca="false">IF(COUNTA(D10:H10)=0,"",SUM(I10:M10))</f>
        <v/>
      </c>
      <c r="O10" s="12" t="str">
        <f aca="false">IF(COUNTA(D10:H10)=0,"",IF(OR(I10=0,K10=0),"Fora do perfil",IF(COUNT(I10:M10)&lt;5,"Incompleto",IF(N10&gt;=Critérios!$C$42,"Quente",IF(N10&gt;=Critérios!$C$43,"Morno","Frio")))))</f>
        <v/>
      </c>
      <c r="P10" s="13" t="str">
        <f aca="false">IF(O10="","",IFERROR(INDEX(Critérios!$D$42:$D$46,MATCH(O10,Critérios!$B$42:$B$46,0)),""))</f>
        <v/>
      </c>
      <c r="Q10" s="7"/>
      <c r="R10" s="14"/>
      <c r="S10" s="7"/>
    </row>
    <row r="11" customFormat="false" ht="15" hidden="false" customHeight="false" outlineLevel="0" collapsed="false">
      <c r="A11" s="11"/>
      <c r="B11" s="7"/>
      <c r="C11" s="7"/>
      <c r="D11" s="7"/>
      <c r="E11" s="7"/>
      <c r="F11" s="7"/>
      <c r="G11" s="7"/>
      <c r="H11" s="7"/>
      <c r="I11" s="12" t="str">
        <f aca="false">IF(D11="","",IFERROR(INDEX(Critérios!$C$7:$C$10,MATCH(D11,Critérios!$B$7:$B$10,0)),""))</f>
        <v/>
      </c>
      <c r="J11" s="12" t="str">
        <f aca="false">IF(E11="","",IFERROR(INDEX(Critérios!$C$14:$C$17,MATCH(E11,Critérios!$B$14:$B$17,0)),""))</f>
        <v/>
      </c>
      <c r="K11" s="12" t="str">
        <f aca="false">IF(F11="","",IFERROR(INDEX(Critérios!$C$21:$C$24,MATCH(F11,Critérios!$B$21:$B$24,0)),""))</f>
        <v/>
      </c>
      <c r="L11" s="12" t="str">
        <f aca="false">IF(G11="","",IFERROR(INDEX(Critérios!$C$28:$C$31,MATCH(G11,Critérios!$B$28:$B$31,0)),""))</f>
        <v/>
      </c>
      <c r="M11" s="12" t="str">
        <f aca="false">IF(H11="","",IFERROR(INDEX(Critérios!$C$35:$C$38,MATCH(H11,Critérios!$B$35:$B$38,0)),""))</f>
        <v/>
      </c>
      <c r="N11" s="12" t="str">
        <f aca="false">IF(COUNTA(D11:H11)=0,"",SUM(I11:M11))</f>
        <v/>
      </c>
      <c r="O11" s="12" t="str">
        <f aca="false">IF(COUNTA(D11:H11)=0,"",IF(OR(I11=0,K11=0),"Fora do perfil",IF(COUNT(I11:M11)&lt;5,"Incompleto",IF(N11&gt;=Critérios!$C$42,"Quente",IF(N11&gt;=Critérios!$C$43,"Morno","Frio")))))</f>
        <v/>
      </c>
      <c r="P11" s="13" t="str">
        <f aca="false">IF(O11="","",IFERROR(INDEX(Critérios!$D$42:$D$46,MATCH(O11,Critérios!$B$42:$B$46,0)),""))</f>
        <v/>
      </c>
      <c r="Q11" s="7"/>
      <c r="R11" s="14"/>
      <c r="S11" s="7"/>
    </row>
    <row r="12" customFormat="false" ht="15" hidden="false" customHeight="false" outlineLevel="0" collapsed="false">
      <c r="A12" s="11"/>
      <c r="B12" s="7"/>
      <c r="C12" s="7"/>
      <c r="D12" s="7"/>
      <c r="E12" s="7"/>
      <c r="F12" s="7"/>
      <c r="G12" s="7"/>
      <c r="H12" s="7"/>
      <c r="I12" s="12" t="str">
        <f aca="false">IF(D12="","",IFERROR(INDEX(Critérios!$C$7:$C$10,MATCH(D12,Critérios!$B$7:$B$10,0)),""))</f>
        <v/>
      </c>
      <c r="J12" s="12" t="str">
        <f aca="false">IF(E12="","",IFERROR(INDEX(Critérios!$C$14:$C$17,MATCH(E12,Critérios!$B$14:$B$17,0)),""))</f>
        <v/>
      </c>
      <c r="K12" s="12" t="str">
        <f aca="false">IF(F12="","",IFERROR(INDEX(Critérios!$C$21:$C$24,MATCH(F12,Critérios!$B$21:$B$24,0)),""))</f>
        <v/>
      </c>
      <c r="L12" s="12" t="str">
        <f aca="false">IF(G12="","",IFERROR(INDEX(Critérios!$C$28:$C$31,MATCH(G12,Critérios!$B$28:$B$31,0)),""))</f>
        <v/>
      </c>
      <c r="M12" s="12" t="str">
        <f aca="false">IF(H12="","",IFERROR(INDEX(Critérios!$C$35:$C$38,MATCH(H12,Critérios!$B$35:$B$38,0)),""))</f>
        <v/>
      </c>
      <c r="N12" s="12" t="str">
        <f aca="false">IF(COUNTA(D12:H12)=0,"",SUM(I12:M12))</f>
        <v/>
      </c>
      <c r="O12" s="12" t="str">
        <f aca="false">IF(COUNTA(D12:H12)=0,"",IF(OR(I12=0,K12=0),"Fora do perfil",IF(COUNT(I12:M12)&lt;5,"Incompleto",IF(N12&gt;=Critérios!$C$42,"Quente",IF(N12&gt;=Critérios!$C$43,"Morno","Frio")))))</f>
        <v/>
      </c>
      <c r="P12" s="13" t="str">
        <f aca="false">IF(O12="","",IFERROR(INDEX(Critérios!$D$42:$D$46,MATCH(O12,Critérios!$B$42:$B$46,0)),""))</f>
        <v/>
      </c>
      <c r="Q12" s="7"/>
      <c r="R12" s="14"/>
      <c r="S12" s="7"/>
    </row>
    <row r="13" customFormat="false" ht="15" hidden="false" customHeight="false" outlineLevel="0" collapsed="false">
      <c r="A13" s="11"/>
      <c r="B13" s="7"/>
      <c r="C13" s="7"/>
      <c r="D13" s="7"/>
      <c r="E13" s="7"/>
      <c r="F13" s="7"/>
      <c r="G13" s="7"/>
      <c r="H13" s="7"/>
      <c r="I13" s="12" t="str">
        <f aca="false">IF(D13="","",IFERROR(INDEX(Critérios!$C$7:$C$10,MATCH(D13,Critérios!$B$7:$B$10,0)),""))</f>
        <v/>
      </c>
      <c r="J13" s="12" t="str">
        <f aca="false">IF(E13="","",IFERROR(INDEX(Critérios!$C$14:$C$17,MATCH(E13,Critérios!$B$14:$B$17,0)),""))</f>
        <v/>
      </c>
      <c r="K13" s="12" t="str">
        <f aca="false">IF(F13="","",IFERROR(INDEX(Critérios!$C$21:$C$24,MATCH(F13,Critérios!$B$21:$B$24,0)),""))</f>
        <v/>
      </c>
      <c r="L13" s="12" t="str">
        <f aca="false">IF(G13="","",IFERROR(INDEX(Critérios!$C$28:$C$31,MATCH(G13,Critérios!$B$28:$B$31,0)),""))</f>
        <v/>
      </c>
      <c r="M13" s="12" t="str">
        <f aca="false">IF(H13="","",IFERROR(INDEX(Critérios!$C$35:$C$38,MATCH(H13,Critérios!$B$35:$B$38,0)),""))</f>
        <v/>
      </c>
      <c r="N13" s="12" t="str">
        <f aca="false">IF(COUNTA(D13:H13)=0,"",SUM(I13:M13))</f>
        <v/>
      </c>
      <c r="O13" s="12" t="str">
        <f aca="false">IF(COUNTA(D13:H13)=0,"",IF(OR(I13=0,K13=0),"Fora do perfil",IF(COUNT(I13:M13)&lt;5,"Incompleto",IF(N13&gt;=Critérios!$C$42,"Quente",IF(N13&gt;=Critérios!$C$43,"Morno","Frio")))))</f>
        <v/>
      </c>
      <c r="P13" s="13" t="str">
        <f aca="false">IF(O13="","",IFERROR(INDEX(Critérios!$D$42:$D$46,MATCH(O13,Critérios!$B$42:$B$46,0)),""))</f>
        <v/>
      </c>
      <c r="Q13" s="7"/>
      <c r="R13" s="14"/>
      <c r="S13" s="7"/>
    </row>
    <row r="14" customFormat="false" ht="15" hidden="false" customHeight="false" outlineLevel="0" collapsed="false">
      <c r="A14" s="11"/>
      <c r="B14" s="7"/>
      <c r="C14" s="7"/>
      <c r="D14" s="7"/>
      <c r="E14" s="7"/>
      <c r="F14" s="7"/>
      <c r="G14" s="7"/>
      <c r="H14" s="7"/>
      <c r="I14" s="12" t="str">
        <f aca="false">IF(D14="","",IFERROR(INDEX(Critérios!$C$7:$C$10,MATCH(D14,Critérios!$B$7:$B$10,0)),""))</f>
        <v/>
      </c>
      <c r="J14" s="12" t="str">
        <f aca="false">IF(E14="","",IFERROR(INDEX(Critérios!$C$14:$C$17,MATCH(E14,Critérios!$B$14:$B$17,0)),""))</f>
        <v/>
      </c>
      <c r="K14" s="12" t="str">
        <f aca="false">IF(F14="","",IFERROR(INDEX(Critérios!$C$21:$C$24,MATCH(F14,Critérios!$B$21:$B$24,0)),""))</f>
        <v/>
      </c>
      <c r="L14" s="12" t="str">
        <f aca="false">IF(G14="","",IFERROR(INDEX(Critérios!$C$28:$C$31,MATCH(G14,Critérios!$B$28:$B$31,0)),""))</f>
        <v/>
      </c>
      <c r="M14" s="12" t="str">
        <f aca="false">IF(H14="","",IFERROR(INDEX(Critérios!$C$35:$C$38,MATCH(H14,Critérios!$B$35:$B$38,0)),""))</f>
        <v/>
      </c>
      <c r="N14" s="12" t="str">
        <f aca="false">IF(COUNTA(D14:H14)=0,"",SUM(I14:M14))</f>
        <v/>
      </c>
      <c r="O14" s="12" t="str">
        <f aca="false">IF(COUNTA(D14:H14)=0,"",IF(OR(I14=0,K14=0),"Fora do perfil",IF(COUNT(I14:M14)&lt;5,"Incompleto",IF(N14&gt;=Critérios!$C$42,"Quente",IF(N14&gt;=Critérios!$C$43,"Morno","Frio")))))</f>
        <v/>
      </c>
      <c r="P14" s="13" t="str">
        <f aca="false">IF(O14="","",IFERROR(INDEX(Critérios!$D$42:$D$46,MATCH(O14,Critérios!$B$42:$B$46,0)),""))</f>
        <v/>
      </c>
      <c r="Q14" s="7"/>
      <c r="R14" s="14"/>
      <c r="S14" s="7"/>
    </row>
    <row r="15" customFormat="false" ht="15" hidden="false" customHeight="false" outlineLevel="0" collapsed="false">
      <c r="A15" s="11"/>
      <c r="B15" s="7"/>
      <c r="C15" s="7"/>
      <c r="D15" s="7"/>
      <c r="E15" s="7"/>
      <c r="F15" s="7"/>
      <c r="G15" s="7"/>
      <c r="H15" s="7"/>
      <c r="I15" s="12" t="str">
        <f aca="false">IF(D15="","",IFERROR(INDEX(Critérios!$C$7:$C$10,MATCH(D15,Critérios!$B$7:$B$10,0)),""))</f>
        <v/>
      </c>
      <c r="J15" s="12" t="str">
        <f aca="false">IF(E15="","",IFERROR(INDEX(Critérios!$C$14:$C$17,MATCH(E15,Critérios!$B$14:$B$17,0)),""))</f>
        <v/>
      </c>
      <c r="K15" s="12" t="str">
        <f aca="false">IF(F15="","",IFERROR(INDEX(Critérios!$C$21:$C$24,MATCH(F15,Critérios!$B$21:$B$24,0)),""))</f>
        <v/>
      </c>
      <c r="L15" s="12" t="str">
        <f aca="false">IF(G15="","",IFERROR(INDEX(Critérios!$C$28:$C$31,MATCH(G15,Critérios!$B$28:$B$31,0)),""))</f>
        <v/>
      </c>
      <c r="M15" s="12" t="str">
        <f aca="false">IF(H15="","",IFERROR(INDEX(Critérios!$C$35:$C$38,MATCH(H15,Critérios!$B$35:$B$38,0)),""))</f>
        <v/>
      </c>
      <c r="N15" s="12" t="str">
        <f aca="false">IF(COUNTA(D15:H15)=0,"",SUM(I15:M15))</f>
        <v/>
      </c>
      <c r="O15" s="12" t="str">
        <f aca="false">IF(COUNTA(D15:H15)=0,"",IF(OR(I15=0,K15=0),"Fora do perfil",IF(COUNT(I15:M15)&lt;5,"Incompleto",IF(N15&gt;=Critérios!$C$42,"Quente",IF(N15&gt;=Critérios!$C$43,"Morno","Frio")))))</f>
        <v/>
      </c>
      <c r="P15" s="13" t="str">
        <f aca="false">IF(O15="","",IFERROR(INDEX(Critérios!$D$42:$D$46,MATCH(O15,Critérios!$B$42:$B$46,0)),""))</f>
        <v/>
      </c>
      <c r="Q15" s="7"/>
      <c r="R15" s="14"/>
      <c r="S15" s="7"/>
    </row>
    <row r="16" customFormat="false" ht="15" hidden="false" customHeight="false" outlineLevel="0" collapsed="false">
      <c r="A16" s="11"/>
      <c r="B16" s="7"/>
      <c r="C16" s="7"/>
      <c r="D16" s="7"/>
      <c r="E16" s="7"/>
      <c r="F16" s="7"/>
      <c r="G16" s="7"/>
      <c r="H16" s="7"/>
      <c r="I16" s="12" t="str">
        <f aca="false">IF(D16="","",IFERROR(INDEX(Critérios!$C$7:$C$10,MATCH(D16,Critérios!$B$7:$B$10,0)),""))</f>
        <v/>
      </c>
      <c r="J16" s="12" t="str">
        <f aca="false">IF(E16="","",IFERROR(INDEX(Critérios!$C$14:$C$17,MATCH(E16,Critérios!$B$14:$B$17,0)),""))</f>
        <v/>
      </c>
      <c r="K16" s="12" t="str">
        <f aca="false">IF(F16="","",IFERROR(INDEX(Critérios!$C$21:$C$24,MATCH(F16,Critérios!$B$21:$B$24,0)),""))</f>
        <v/>
      </c>
      <c r="L16" s="12" t="str">
        <f aca="false">IF(G16="","",IFERROR(INDEX(Critérios!$C$28:$C$31,MATCH(G16,Critérios!$B$28:$B$31,0)),""))</f>
        <v/>
      </c>
      <c r="M16" s="12" t="str">
        <f aca="false">IF(H16="","",IFERROR(INDEX(Critérios!$C$35:$C$38,MATCH(H16,Critérios!$B$35:$B$38,0)),""))</f>
        <v/>
      </c>
      <c r="N16" s="12" t="str">
        <f aca="false">IF(COUNTA(D16:H16)=0,"",SUM(I16:M16))</f>
        <v/>
      </c>
      <c r="O16" s="12" t="str">
        <f aca="false">IF(COUNTA(D16:H16)=0,"",IF(OR(I16=0,K16=0),"Fora do perfil",IF(COUNT(I16:M16)&lt;5,"Incompleto",IF(N16&gt;=Critérios!$C$42,"Quente",IF(N16&gt;=Critérios!$C$43,"Morno","Frio")))))</f>
        <v/>
      </c>
      <c r="P16" s="13" t="str">
        <f aca="false">IF(O16="","",IFERROR(INDEX(Critérios!$D$42:$D$46,MATCH(O16,Critérios!$B$42:$B$46,0)),""))</f>
        <v/>
      </c>
      <c r="Q16" s="7"/>
      <c r="R16" s="14"/>
      <c r="S16" s="7"/>
    </row>
    <row r="17" customFormat="false" ht="15" hidden="false" customHeight="false" outlineLevel="0" collapsed="false">
      <c r="A17" s="11"/>
      <c r="B17" s="7"/>
      <c r="C17" s="7"/>
      <c r="D17" s="7"/>
      <c r="E17" s="7"/>
      <c r="F17" s="7"/>
      <c r="G17" s="7"/>
      <c r="H17" s="7"/>
      <c r="I17" s="12" t="str">
        <f aca="false">IF(D17="","",IFERROR(INDEX(Critérios!$C$7:$C$10,MATCH(D17,Critérios!$B$7:$B$10,0)),""))</f>
        <v/>
      </c>
      <c r="J17" s="12" t="str">
        <f aca="false">IF(E17="","",IFERROR(INDEX(Critérios!$C$14:$C$17,MATCH(E17,Critérios!$B$14:$B$17,0)),""))</f>
        <v/>
      </c>
      <c r="K17" s="12" t="str">
        <f aca="false">IF(F17="","",IFERROR(INDEX(Critérios!$C$21:$C$24,MATCH(F17,Critérios!$B$21:$B$24,0)),""))</f>
        <v/>
      </c>
      <c r="L17" s="12" t="str">
        <f aca="false">IF(G17="","",IFERROR(INDEX(Critérios!$C$28:$C$31,MATCH(G17,Critérios!$B$28:$B$31,0)),""))</f>
        <v/>
      </c>
      <c r="M17" s="12" t="str">
        <f aca="false">IF(H17="","",IFERROR(INDEX(Critérios!$C$35:$C$38,MATCH(H17,Critérios!$B$35:$B$38,0)),""))</f>
        <v/>
      </c>
      <c r="N17" s="12" t="str">
        <f aca="false">IF(COUNTA(D17:H17)=0,"",SUM(I17:M17))</f>
        <v/>
      </c>
      <c r="O17" s="12" t="str">
        <f aca="false">IF(COUNTA(D17:H17)=0,"",IF(OR(I17=0,K17=0),"Fora do perfil",IF(COUNT(I17:M17)&lt;5,"Incompleto",IF(N17&gt;=Critérios!$C$42,"Quente",IF(N17&gt;=Critérios!$C$43,"Morno","Frio")))))</f>
        <v/>
      </c>
      <c r="P17" s="13" t="str">
        <f aca="false">IF(O17="","",IFERROR(INDEX(Critérios!$D$42:$D$46,MATCH(O17,Critérios!$B$42:$B$46,0)),""))</f>
        <v/>
      </c>
      <c r="Q17" s="7"/>
      <c r="R17" s="14"/>
      <c r="S17" s="7"/>
    </row>
    <row r="18" customFormat="false" ht="15" hidden="false" customHeight="false" outlineLevel="0" collapsed="false">
      <c r="A18" s="11"/>
      <c r="B18" s="7"/>
      <c r="C18" s="7"/>
      <c r="D18" s="7"/>
      <c r="E18" s="7"/>
      <c r="F18" s="7"/>
      <c r="G18" s="7"/>
      <c r="H18" s="7"/>
      <c r="I18" s="12" t="str">
        <f aca="false">IF(D18="","",IFERROR(INDEX(Critérios!$C$7:$C$10,MATCH(D18,Critérios!$B$7:$B$10,0)),""))</f>
        <v/>
      </c>
      <c r="J18" s="12" t="str">
        <f aca="false">IF(E18="","",IFERROR(INDEX(Critérios!$C$14:$C$17,MATCH(E18,Critérios!$B$14:$B$17,0)),""))</f>
        <v/>
      </c>
      <c r="K18" s="12" t="str">
        <f aca="false">IF(F18="","",IFERROR(INDEX(Critérios!$C$21:$C$24,MATCH(F18,Critérios!$B$21:$B$24,0)),""))</f>
        <v/>
      </c>
      <c r="L18" s="12" t="str">
        <f aca="false">IF(G18="","",IFERROR(INDEX(Critérios!$C$28:$C$31,MATCH(G18,Critérios!$B$28:$B$31,0)),""))</f>
        <v/>
      </c>
      <c r="M18" s="12" t="str">
        <f aca="false">IF(H18="","",IFERROR(INDEX(Critérios!$C$35:$C$38,MATCH(H18,Critérios!$B$35:$B$38,0)),""))</f>
        <v/>
      </c>
      <c r="N18" s="12" t="str">
        <f aca="false">IF(COUNTA(D18:H18)=0,"",SUM(I18:M18))</f>
        <v/>
      </c>
      <c r="O18" s="12" t="str">
        <f aca="false">IF(COUNTA(D18:H18)=0,"",IF(OR(I18=0,K18=0),"Fora do perfil",IF(COUNT(I18:M18)&lt;5,"Incompleto",IF(N18&gt;=Critérios!$C$42,"Quente",IF(N18&gt;=Critérios!$C$43,"Morno","Frio")))))</f>
        <v/>
      </c>
      <c r="P18" s="13" t="str">
        <f aca="false">IF(O18="","",IFERROR(INDEX(Critérios!$D$42:$D$46,MATCH(O18,Critérios!$B$42:$B$46,0)),""))</f>
        <v/>
      </c>
      <c r="Q18" s="7"/>
      <c r="R18" s="14"/>
      <c r="S18" s="7"/>
    </row>
    <row r="19" customFormat="false" ht="15" hidden="false" customHeight="false" outlineLevel="0" collapsed="false">
      <c r="A19" s="11"/>
      <c r="B19" s="7"/>
      <c r="C19" s="7"/>
      <c r="D19" s="7"/>
      <c r="E19" s="7"/>
      <c r="F19" s="7"/>
      <c r="G19" s="7"/>
      <c r="H19" s="7"/>
      <c r="I19" s="12" t="str">
        <f aca="false">IF(D19="","",IFERROR(INDEX(Critérios!$C$7:$C$10,MATCH(D19,Critérios!$B$7:$B$10,0)),""))</f>
        <v/>
      </c>
      <c r="J19" s="12" t="str">
        <f aca="false">IF(E19="","",IFERROR(INDEX(Critérios!$C$14:$C$17,MATCH(E19,Critérios!$B$14:$B$17,0)),""))</f>
        <v/>
      </c>
      <c r="K19" s="12" t="str">
        <f aca="false">IF(F19="","",IFERROR(INDEX(Critérios!$C$21:$C$24,MATCH(F19,Critérios!$B$21:$B$24,0)),""))</f>
        <v/>
      </c>
      <c r="L19" s="12" t="str">
        <f aca="false">IF(G19="","",IFERROR(INDEX(Critérios!$C$28:$C$31,MATCH(G19,Critérios!$B$28:$B$31,0)),""))</f>
        <v/>
      </c>
      <c r="M19" s="12" t="str">
        <f aca="false">IF(H19="","",IFERROR(INDEX(Critérios!$C$35:$C$38,MATCH(H19,Critérios!$B$35:$B$38,0)),""))</f>
        <v/>
      </c>
      <c r="N19" s="12" t="str">
        <f aca="false">IF(COUNTA(D19:H19)=0,"",SUM(I19:M19))</f>
        <v/>
      </c>
      <c r="O19" s="12" t="str">
        <f aca="false">IF(COUNTA(D19:H19)=0,"",IF(OR(I19=0,K19=0),"Fora do perfil",IF(COUNT(I19:M19)&lt;5,"Incompleto",IF(N19&gt;=Critérios!$C$42,"Quente",IF(N19&gt;=Critérios!$C$43,"Morno","Frio")))))</f>
        <v/>
      </c>
      <c r="P19" s="13" t="str">
        <f aca="false">IF(O19="","",IFERROR(INDEX(Critérios!$D$42:$D$46,MATCH(O19,Critérios!$B$42:$B$46,0)),""))</f>
        <v/>
      </c>
      <c r="Q19" s="7"/>
      <c r="R19" s="14"/>
      <c r="S19" s="7"/>
    </row>
    <row r="20" customFormat="false" ht="15" hidden="false" customHeight="false" outlineLevel="0" collapsed="false">
      <c r="A20" s="11"/>
      <c r="B20" s="7"/>
      <c r="C20" s="7"/>
      <c r="D20" s="7"/>
      <c r="E20" s="7"/>
      <c r="F20" s="7"/>
      <c r="G20" s="7"/>
      <c r="H20" s="7"/>
      <c r="I20" s="12" t="str">
        <f aca="false">IF(D20="","",IFERROR(INDEX(Critérios!$C$7:$C$10,MATCH(D20,Critérios!$B$7:$B$10,0)),""))</f>
        <v/>
      </c>
      <c r="J20" s="12" t="str">
        <f aca="false">IF(E20="","",IFERROR(INDEX(Critérios!$C$14:$C$17,MATCH(E20,Critérios!$B$14:$B$17,0)),""))</f>
        <v/>
      </c>
      <c r="K20" s="12" t="str">
        <f aca="false">IF(F20="","",IFERROR(INDEX(Critérios!$C$21:$C$24,MATCH(F20,Critérios!$B$21:$B$24,0)),""))</f>
        <v/>
      </c>
      <c r="L20" s="12" t="str">
        <f aca="false">IF(G20="","",IFERROR(INDEX(Critérios!$C$28:$C$31,MATCH(G20,Critérios!$B$28:$B$31,0)),""))</f>
        <v/>
      </c>
      <c r="M20" s="12" t="str">
        <f aca="false">IF(H20="","",IFERROR(INDEX(Critérios!$C$35:$C$38,MATCH(H20,Critérios!$B$35:$B$38,0)),""))</f>
        <v/>
      </c>
      <c r="N20" s="12" t="str">
        <f aca="false">IF(COUNTA(D20:H20)=0,"",SUM(I20:M20))</f>
        <v/>
      </c>
      <c r="O20" s="12" t="str">
        <f aca="false">IF(COUNTA(D20:H20)=0,"",IF(OR(I20=0,K20=0),"Fora do perfil",IF(COUNT(I20:M20)&lt;5,"Incompleto",IF(N20&gt;=Critérios!$C$42,"Quente",IF(N20&gt;=Critérios!$C$43,"Morno","Frio")))))</f>
        <v/>
      </c>
      <c r="P20" s="13" t="str">
        <f aca="false">IF(O20="","",IFERROR(INDEX(Critérios!$D$42:$D$46,MATCH(O20,Critérios!$B$42:$B$46,0)),""))</f>
        <v/>
      </c>
      <c r="Q20" s="7"/>
      <c r="R20" s="14"/>
      <c r="S20" s="7"/>
    </row>
    <row r="21" customFormat="false" ht="15" hidden="false" customHeight="false" outlineLevel="0" collapsed="false">
      <c r="A21" s="11"/>
      <c r="B21" s="7"/>
      <c r="C21" s="7"/>
      <c r="D21" s="7"/>
      <c r="E21" s="7"/>
      <c r="F21" s="7"/>
      <c r="G21" s="7"/>
      <c r="H21" s="7"/>
      <c r="I21" s="12" t="str">
        <f aca="false">IF(D21="","",IFERROR(INDEX(Critérios!$C$7:$C$10,MATCH(D21,Critérios!$B$7:$B$10,0)),""))</f>
        <v/>
      </c>
      <c r="J21" s="12" t="str">
        <f aca="false">IF(E21="","",IFERROR(INDEX(Critérios!$C$14:$C$17,MATCH(E21,Critérios!$B$14:$B$17,0)),""))</f>
        <v/>
      </c>
      <c r="K21" s="12" t="str">
        <f aca="false">IF(F21="","",IFERROR(INDEX(Critérios!$C$21:$C$24,MATCH(F21,Critérios!$B$21:$B$24,0)),""))</f>
        <v/>
      </c>
      <c r="L21" s="12" t="str">
        <f aca="false">IF(G21="","",IFERROR(INDEX(Critérios!$C$28:$C$31,MATCH(G21,Critérios!$B$28:$B$31,0)),""))</f>
        <v/>
      </c>
      <c r="M21" s="12" t="str">
        <f aca="false">IF(H21="","",IFERROR(INDEX(Critérios!$C$35:$C$38,MATCH(H21,Critérios!$B$35:$B$38,0)),""))</f>
        <v/>
      </c>
      <c r="N21" s="12" t="str">
        <f aca="false">IF(COUNTA(D21:H21)=0,"",SUM(I21:M21))</f>
        <v/>
      </c>
      <c r="O21" s="12" t="str">
        <f aca="false">IF(COUNTA(D21:H21)=0,"",IF(OR(I21=0,K21=0),"Fora do perfil",IF(COUNT(I21:M21)&lt;5,"Incompleto",IF(N21&gt;=Critérios!$C$42,"Quente",IF(N21&gt;=Critérios!$C$43,"Morno","Frio")))))</f>
        <v/>
      </c>
      <c r="P21" s="13" t="str">
        <f aca="false">IF(O21="","",IFERROR(INDEX(Critérios!$D$42:$D$46,MATCH(O21,Critérios!$B$42:$B$46,0)),""))</f>
        <v/>
      </c>
      <c r="Q21" s="7"/>
      <c r="R21" s="14"/>
      <c r="S21" s="7"/>
    </row>
    <row r="22" customFormat="false" ht="15" hidden="false" customHeight="false" outlineLevel="0" collapsed="false">
      <c r="A22" s="11"/>
      <c r="B22" s="7"/>
      <c r="C22" s="7"/>
      <c r="D22" s="7"/>
      <c r="E22" s="7"/>
      <c r="F22" s="7"/>
      <c r="G22" s="7"/>
      <c r="H22" s="7"/>
      <c r="I22" s="12" t="str">
        <f aca="false">IF(D22="","",IFERROR(INDEX(Critérios!$C$7:$C$10,MATCH(D22,Critérios!$B$7:$B$10,0)),""))</f>
        <v/>
      </c>
      <c r="J22" s="12" t="str">
        <f aca="false">IF(E22="","",IFERROR(INDEX(Critérios!$C$14:$C$17,MATCH(E22,Critérios!$B$14:$B$17,0)),""))</f>
        <v/>
      </c>
      <c r="K22" s="12" t="str">
        <f aca="false">IF(F22="","",IFERROR(INDEX(Critérios!$C$21:$C$24,MATCH(F22,Critérios!$B$21:$B$24,0)),""))</f>
        <v/>
      </c>
      <c r="L22" s="12" t="str">
        <f aca="false">IF(G22="","",IFERROR(INDEX(Critérios!$C$28:$C$31,MATCH(G22,Critérios!$B$28:$B$31,0)),""))</f>
        <v/>
      </c>
      <c r="M22" s="12" t="str">
        <f aca="false">IF(H22="","",IFERROR(INDEX(Critérios!$C$35:$C$38,MATCH(H22,Critérios!$B$35:$B$38,0)),""))</f>
        <v/>
      </c>
      <c r="N22" s="12" t="str">
        <f aca="false">IF(COUNTA(D22:H22)=0,"",SUM(I22:M22))</f>
        <v/>
      </c>
      <c r="O22" s="12" t="str">
        <f aca="false">IF(COUNTA(D22:H22)=0,"",IF(OR(I22=0,K22=0),"Fora do perfil",IF(COUNT(I22:M22)&lt;5,"Incompleto",IF(N22&gt;=Critérios!$C$42,"Quente",IF(N22&gt;=Critérios!$C$43,"Morno","Frio")))))</f>
        <v/>
      </c>
      <c r="P22" s="13" t="str">
        <f aca="false">IF(O22="","",IFERROR(INDEX(Critérios!$D$42:$D$46,MATCH(O22,Critérios!$B$42:$B$46,0)),""))</f>
        <v/>
      </c>
      <c r="Q22" s="7"/>
      <c r="R22" s="14"/>
      <c r="S22" s="7"/>
    </row>
    <row r="23" customFormat="false" ht="15" hidden="false" customHeight="false" outlineLevel="0" collapsed="false">
      <c r="A23" s="11"/>
      <c r="B23" s="7"/>
      <c r="C23" s="7"/>
      <c r="D23" s="7"/>
      <c r="E23" s="7"/>
      <c r="F23" s="7"/>
      <c r="G23" s="7"/>
      <c r="H23" s="7"/>
      <c r="I23" s="12" t="str">
        <f aca="false">IF(D23="","",IFERROR(INDEX(Critérios!$C$7:$C$10,MATCH(D23,Critérios!$B$7:$B$10,0)),""))</f>
        <v/>
      </c>
      <c r="J23" s="12" t="str">
        <f aca="false">IF(E23="","",IFERROR(INDEX(Critérios!$C$14:$C$17,MATCH(E23,Critérios!$B$14:$B$17,0)),""))</f>
        <v/>
      </c>
      <c r="K23" s="12" t="str">
        <f aca="false">IF(F23="","",IFERROR(INDEX(Critérios!$C$21:$C$24,MATCH(F23,Critérios!$B$21:$B$24,0)),""))</f>
        <v/>
      </c>
      <c r="L23" s="12" t="str">
        <f aca="false">IF(G23="","",IFERROR(INDEX(Critérios!$C$28:$C$31,MATCH(G23,Critérios!$B$28:$B$31,0)),""))</f>
        <v/>
      </c>
      <c r="M23" s="12" t="str">
        <f aca="false">IF(H23="","",IFERROR(INDEX(Critérios!$C$35:$C$38,MATCH(H23,Critérios!$B$35:$B$38,0)),""))</f>
        <v/>
      </c>
      <c r="N23" s="12" t="str">
        <f aca="false">IF(COUNTA(D23:H23)=0,"",SUM(I23:M23))</f>
        <v/>
      </c>
      <c r="O23" s="12" t="str">
        <f aca="false">IF(COUNTA(D23:H23)=0,"",IF(OR(I23=0,K23=0),"Fora do perfil",IF(COUNT(I23:M23)&lt;5,"Incompleto",IF(N23&gt;=Critérios!$C$42,"Quente",IF(N23&gt;=Critérios!$C$43,"Morno","Frio")))))</f>
        <v/>
      </c>
      <c r="P23" s="13" t="str">
        <f aca="false">IF(O23="","",IFERROR(INDEX(Critérios!$D$42:$D$46,MATCH(O23,Critérios!$B$42:$B$46,0)),""))</f>
        <v/>
      </c>
      <c r="Q23" s="7"/>
      <c r="R23" s="14"/>
      <c r="S23" s="7"/>
    </row>
    <row r="24" customFormat="false" ht="15" hidden="false" customHeight="false" outlineLevel="0" collapsed="false">
      <c r="A24" s="11"/>
      <c r="B24" s="7"/>
      <c r="C24" s="7"/>
      <c r="D24" s="7"/>
      <c r="E24" s="7"/>
      <c r="F24" s="7"/>
      <c r="G24" s="7"/>
      <c r="H24" s="7"/>
      <c r="I24" s="12" t="str">
        <f aca="false">IF(D24="","",IFERROR(INDEX(Critérios!$C$7:$C$10,MATCH(D24,Critérios!$B$7:$B$10,0)),""))</f>
        <v/>
      </c>
      <c r="J24" s="12" t="str">
        <f aca="false">IF(E24="","",IFERROR(INDEX(Critérios!$C$14:$C$17,MATCH(E24,Critérios!$B$14:$B$17,0)),""))</f>
        <v/>
      </c>
      <c r="K24" s="12" t="str">
        <f aca="false">IF(F24="","",IFERROR(INDEX(Critérios!$C$21:$C$24,MATCH(F24,Critérios!$B$21:$B$24,0)),""))</f>
        <v/>
      </c>
      <c r="L24" s="12" t="str">
        <f aca="false">IF(G24="","",IFERROR(INDEX(Critérios!$C$28:$C$31,MATCH(G24,Critérios!$B$28:$B$31,0)),""))</f>
        <v/>
      </c>
      <c r="M24" s="12" t="str">
        <f aca="false">IF(H24="","",IFERROR(INDEX(Critérios!$C$35:$C$38,MATCH(H24,Critérios!$B$35:$B$38,0)),""))</f>
        <v/>
      </c>
      <c r="N24" s="12" t="str">
        <f aca="false">IF(COUNTA(D24:H24)=0,"",SUM(I24:M24))</f>
        <v/>
      </c>
      <c r="O24" s="12" t="str">
        <f aca="false">IF(COUNTA(D24:H24)=0,"",IF(OR(I24=0,K24=0),"Fora do perfil",IF(COUNT(I24:M24)&lt;5,"Incompleto",IF(N24&gt;=Critérios!$C$42,"Quente",IF(N24&gt;=Critérios!$C$43,"Morno","Frio")))))</f>
        <v/>
      </c>
      <c r="P24" s="13" t="str">
        <f aca="false">IF(O24="","",IFERROR(INDEX(Critérios!$D$42:$D$46,MATCH(O24,Critérios!$B$42:$B$46,0)),""))</f>
        <v/>
      </c>
      <c r="Q24" s="7"/>
      <c r="R24" s="14"/>
      <c r="S24" s="7"/>
    </row>
    <row r="25" customFormat="false" ht="15" hidden="false" customHeight="false" outlineLevel="0" collapsed="false">
      <c r="A25" s="11"/>
      <c r="B25" s="7"/>
      <c r="C25" s="7"/>
      <c r="D25" s="7"/>
      <c r="E25" s="7"/>
      <c r="F25" s="7"/>
      <c r="G25" s="7"/>
      <c r="H25" s="7"/>
      <c r="I25" s="12" t="str">
        <f aca="false">IF(D25="","",IFERROR(INDEX(Critérios!$C$7:$C$10,MATCH(D25,Critérios!$B$7:$B$10,0)),""))</f>
        <v/>
      </c>
      <c r="J25" s="12" t="str">
        <f aca="false">IF(E25="","",IFERROR(INDEX(Critérios!$C$14:$C$17,MATCH(E25,Critérios!$B$14:$B$17,0)),""))</f>
        <v/>
      </c>
      <c r="K25" s="12" t="str">
        <f aca="false">IF(F25="","",IFERROR(INDEX(Critérios!$C$21:$C$24,MATCH(F25,Critérios!$B$21:$B$24,0)),""))</f>
        <v/>
      </c>
      <c r="L25" s="12" t="str">
        <f aca="false">IF(G25="","",IFERROR(INDEX(Critérios!$C$28:$C$31,MATCH(G25,Critérios!$B$28:$B$31,0)),""))</f>
        <v/>
      </c>
      <c r="M25" s="12" t="str">
        <f aca="false">IF(H25="","",IFERROR(INDEX(Critérios!$C$35:$C$38,MATCH(H25,Critérios!$B$35:$B$38,0)),""))</f>
        <v/>
      </c>
      <c r="N25" s="12" t="str">
        <f aca="false">IF(COUNTA(D25:H25)=0,"",SUM(I25:M25))</f>
        <v/>
      </c>
      <c r="O25" s="12" t="str">
        <f aca="false">IF(COUNTA(D25:H25)=0,"",IF(OR(I25=0,K25=0),"Fora do perfil",IF(COUNT(I25:M25)&lt;5,"Incompleto",IF(N25&gt;=Critérios!$C$42,"Quente",IF(N25&gt;=Critérios!$C$43,"Morno","Frio")))))</f>
        <v/>
      </c>
      <c r="P25" s="13" t="str">
        <f aca="false">IF(O25="","",IFERROR(INDEX(Critérios!$D$42:$D$46,MATCH(O25,Critérios!$B$42:$B$46,0)),""))</f>
        <v/>
      </c>
      <c r="Q25" s="7"/>
      <c r="R25" s="14"/>
      <c r="S25" s="7"/>
    </row>
    <row r="26" customFormat="false" ht="15" hidden="false" customHeight="false" outlineLevel="0" collapsed="false">
      <c r="A26" s="11"/>
      <c r="B26" s="7"/>
      <c r="C26" s="7"/>
      <c r="D26" s="7"/>
      <c r="E26" s="7"/>
      <c r="F26" s="7"/>
      <c r="G26" s="7"/>
      <c r="H26" s="7"/>
      <c r="I26" s="12" t="str">
        <f aca="false">IF(D26="","",IFERROR(INDEX(Critérios!$C$7:$C$10,MATCH(D26,Critérios!$B$7:$B$10,0)),""))</f>
        <v/>
      </c>
      <c r="J26" s="12" t="str">
        <f aca="false">IF(E26="","",IFERROR(INDEX(Critérios!$C$14:$C$17,MATCH(E26,Critérios!$B$14:$B$17,0)),""))</f>
        <v/>
      </c>
      <c r="K26" s="12" t="str">
        <f aca="false">IF(F26="","",IFERROR(INDEX(Critérios!$C$21:$C$24,MATCH(F26,Critérios!$B$21:$B$24,0)),""))</f>
        <v/>
      </c>
      <c r="L26" s="12" t="str">
        <f aca="false">IF(G26="","",IFERROR(INDEX(Critérios!$C$28:$C$31,MATCH(G26,Critérios!$B$28:$B$31,0)),""))</f>
        <v/>
      </c>
      <c r="M26" s="12" t="str">
        <f aca="false">IF(H26="","",IFERROR(INDEX(Critérios!$C$35:$C$38,MATCH(H26,Critérios!$B$35:$B$38,0)),""))</f>
        <v/>
      </c>
      <c r="N26" s="12" t="str">
        <f aca="false">IF(COUNTA(D26:H26)=0,"",SUM(I26:M26))</f>
        <v/>
      </c>
      <c r="O26" s="12" t="str">
        <f aca="false">IF(COUNTA(D26:H26)=0,"",IF(OR(I26=0,K26=0),"Fora do perfil",IF(COUNT(I26:M26)&lt;5,"Incompleto",IF(N26&gt;=Critérios!$C$42,"Quente",IF(N26&gt;=Critérios!$C$43,"Morno","Frio")))))</f>
        <v/>
      </c>
      <c r="P26" s="13" t="str">
        <f aca="false">IF(O26="","",IFERROR(INDEX(Critérios!$D$42:$D$46,MATCH(O26,Critérios!$B$42:$B$46,0)),""))</f>
        <v/>
      </c>
      <c r="Q26" s="7"/>
      <c r="R26" s="14"/>
      <c r="S26" s="7"/>
    </row>
    <row r="27" customFormat="false" ht="15" hidden="false" customHeight="false" outlineLevel="0" collapsed="false">
      <c r="A27" s="11"/>
      <c r="B27" s="7"/>
      <c r="C27" s="7"/>
      <c r="D27" s="7"/>
      <c r="E27" s="7"/>
      <c r="F27" s="7"/>
      <c r="G27" s="7"/>
      <c r="H27" s="7"/>
      <c r="I27" s="12" t="str">
        <f aca="false">IF(D27="","",IFERROR(INDEX(Critérios!$C$7:$C$10,MATCH(D27,Critérios!$B$7:$B$10,0)),""))</f>
        <v/>
      </c>
      <c r="J27" s="12" t="str">
        <f aca="false">IF(E27="","",IFERROR(INDEX(Critérios!$C$14:$C$17,MATCH(E27,Critérios!$B$14:$B$17,0)),""))</f>
        <v/>
      </c>
      <c r="K27" s="12" t="str">
        <f aca="false">IF(F27="","",IFERROR(INDEX(Critérios!$C$21:$C$24,MATCH(F27,Critérios!$B$21:$B$24,0)),""))</f>
        <v/>
      </c>
      <c r="L27" s="12" t="str">
        <f aca="false">IF(G27="","",IFERROR(INDEX(Critérios!$C$28:$C$31,MATCH(G27,Critérios!$B$28:$B$31,0)),""))</f>
        <v/>
      </c>
      <c r="M27" s="12" t="str">
        <f aca="false">IF(H27="","",IFERROR(INDEX(Critérios!$C$35:$C$38,MATCH(H27,Critérios!$B$35:$B$38,0)),""))</f>
        <v/>
      </c>
      <c r="N27" s="12" t="str">
        <f aca="false">IF(COUNTA(D27:H27)=0,"",SUM(I27:M27))</f>
        <v/>
      </c>
      <c r="O27" s="12" t="str">
        <f aca="false">IF(COUNTA(D27:H27)=0,"",IF(OR(I27=0,K27=0),"Fora do perfil",IF(COUNT(I27:M27)&lt;5,"Incompleto",IF(N27&gt;=Critérios!$C$42,"Quente",IF(N27&gt;=Critérios!$C$43,"Morno","Frio")))))</f>
        <v/>
      </c>
      <c r="P27" s="13" t="str">
        <f aca="false">IF(O27="","",IFERROR(INDEX(Critérios!$D$42:$D$46,MATCH(O27,Critérios!$B$42:$B$46,0)),""))</f>
        <v/>
      </c>
      <c r="Q27" s="7"/>
      <c r="R27" s="14"/>
      <c r="S27" s="7"/>
    </row>
    <row r="28" customFormat="false" ht="15" hidden="false" customHeight="false" outlineLevel="0" collapsed="false">
      <c r="A28" s="11"/>
      <c r="B28" s="7"/>
      <c r="C28" s="7"/>
      <c r="D28" s="7"/>
      <c r="E28" s="7"/>
      <c r="F28" s="7"/>
      <c r="G28" s="7"/>
      <c r="H28" s="7"/>
      <c r="I28" s="12" t="str">
        <f aca="false">IF(D28="","",IFERROR(INDEX(Critérios!$C$7:$C$10,MATCH(D28,Critérios!$B$7:$B$10,0)),""))</f>
        <v/>
      </c>
      <c r="J28" s="12" t="str">
        <f aca="false">IF(E28="","",IFERROR(INDEX(Critérios!$C$14:$C$17,MATCH(E28,Critérios!$B$14:$B$17,0)),""))</f>
        <v/>
      </c>
      <c r="K28" s="12" t="str">
        <f aca="false">IF(F28="","",IFERROR(INDEX(Critérios!$C$21:$C$24,MATCH(F28,Critérios!$B$21:$B$24,0)),""))</f>
        <v/>
      </c>
      <c r="L28" s="12" t="str">
        <f aca="false">IF(G28="","",IFERROR(INDEX(Critérios!$C$28:$C$31,MATCH(G28,Critérios!$B$28:$B$31,0)),""))</f>
        <v/>
      </c>
      <c r="M28" s="12" t="str">
        <f aca="false">IF(H28="","",IFERROR(INDEX(Critérios!$C$35:$C$38,MATCH(H28,Critérios!$B$35:$B$38,0)),""))</f>
        <v/>
      </c>
      <c r="N28" s="12" t="str">
        <f aca="false">IF(COUNTA(D28:H28)=0,"",SUM(I28:M28))</f>
        <v/>
      </c>
      <c r="O28" s="12" t="str">
        <f aca="false">IF(COUNTA(D28:H28)=0,"",IF(OR(I28=0,K28=0),"Fora do perfil",IF(COUNT(I28:M28)&lt;5,"Incompleto",IF(N28&gt;=Critérios!$C$42,"Quente",IF(N28&gt;=Critérios!$C$43,"Morno","Frio")))))</f>
        <v/>
      </c>
      <c r="P28" s="13" t="str">
        <f aca="false">IF(O28="","",IFERROR(INDEX(Critérios!$D$42:$D$46,MATCH(O28,Critérios!$B$42:$B$46,0)),""))</f>
        <v/>
      </c>
      <c r="Q28" s="7"/>
      <c r="R28" s="14"/>
      <c r="S28" s="7"/>
    </row>
    <row r="29" customFormat="false" ht="15" hidden="false" customHeight="false" outlineLevel="0" collapsed="false">
      <c r="A29" s="11"/>
      <c r="B29" s="7"/>
      <c r="C29" s="7"/>
      <c r="D29" s="7"/>
      <c r="E29" s="7"/>
      <c r="F29" s="7"/>
      <c r="G29" s="7"/>
      <c r="H29" s="7"/>
      <c r="I29" s="12" t="str">
        <f aca="false">IF(D29="","",IFERROR(INDEX(Critérios!$C$7:$C$10,MATCH(D29,Critérios!$B$7:$B$10,0)),""))</f>
        <v/>
      </c>
      <c r="J29" s="12" t="str">
        <f aca="false">IF(E29="","",IFERROR(INDEX(Critérios!$C$14:$C$17,MATCH(E29,Critérios!$B$14:$B$17,0)),""))</f>
        <v/>
      </c>
      <c r="K29" s="12" t="str">
        <f aca="false">IF(F29="","",IFERROR(INDEX(Critérios!$C$21:$C$24,MATCH(F29,Critérios!$B$21:$B$24,0)),""))</f>
        <v/>
      </c>
      <c r="L29" s="12" t="str">
        <f aca="false">IF(G29="","",IFERROR(INDEX(Critérios!$C$28:$C$31,MATCH(G29,Critérios!$B$28:$B$31,0)),""))</f>
        <v/>
      </c>
      <c r="M29" s="12" t="str">
        <f aca="false">IF(H29="","",IFERROR(INDEX(Critérios!$C$35:$C$38,MATCH(H29,Critérios!$B$35:$B$38,0)),""))</f>
        <v/>
      </c>
      <c r="N29" s="12" t="str">
        <f aca="false">IF(COUNTA(D29:H29)=0,"",SUM(I29:M29))</f>
        <v/>
      </c>
      <c r="O29" s="12" t="str">
        <f aca="false">IF(COUNTA(D29:H29)=0,"",IF(OR(I29=0,K29=0),"Fora do perfil",IF(COUNT(I29:M29)&lt;5,"Incompleto",IF(N29&gt;=Critérios!$C$42,"Quente",IF(N29&gt;=Critérios!$C$43,"Morno","Frio")))))</f>
        <v/>
      </c>
      <c r="P29" s="13" t="str">
        <f aca="false">IF(O29="","",IFERROR(INDEX(Critérios!$D$42:$D$46,MATCH(O29,Critérios!$B$42:$B$46,0)),""))</f>
        <v/>
      </c>
      <c r="Q29" s="7"/>
      <c r="R29" s="14"/>
      <c r="S29" s="7"/>
    </row>
    <row r="30" customFormat="false" ht="15" hidden="false" customHeight="false" outlineLevel="0" collapsed="false">
      <c r="A30" s="11"/>
      <c r="B30" s="7"/>
      <c r="C30" s="7"/>
      <c r="D30" s="7"/>
      <c r="E30" s="7"/>
      <c r="F30" s="7"/>
      <c r="G30" s="7"/>
      <c r="H30" s="7"/>
      <c r="I30" s="12" t="str">
        <f aca="false">IF(D30="","",IFERROR(INDEX(Critérios!$C$7:$C$10,MATCH(D30,Critérios!$B$7:$B$10,0)),""))</f>
        <v/>
      </c>
      <c r="J30" s="12" t="str">
        <f aca="false">IF(E30="","",IFERROR(INDEX(Critérios!$C$14:$C$17,MATCH(E30,Critérios!$B$14:$B$17,0)),""))</f>
        <v/>
      </c>
      <c r="K30" s="12" t="str">
        <f aca="false">IF(F30="","",IFERROR(INDEX(Critérios!$C$21:$C$24,MATCH(F30,Critérios!$B$21:$B$24,0)),""))</f>
        <v/>
      </c>
      <c r="L30" s="12" t="str">
        <f aca="false">IF(G30="","",IFERROR(INDEX(Critérios!$C$28:$C$31,MATCH(G30,Critérios!$B$28:$B$31,0)),""))</f>
        <v/>
      </c>
      <c r="M30" s="12" t="str">
        <f aca="false">IF(H30="","",IFERROR(INDEX(Critérios!$C$35:$C$38,MATCH(H30,Critérios!$B$35:$B$38,0)),""))</f>
        <v/>
      </c>
      <c r="N30" s="12" t="str">
        <f aca="false">IF(COUNTA(D30:H30)=0,"",SUM(I30:M30))</f>
        <v/>
      </c>
      <c r="O30" s="12" t="str">
        <f aca="false">IF(COUNTA(D30:H30)=0,"",IF(OR(I30=0,K30=0),"Fora do perfil",IF(COUNT(I30:M30)&lt;5,"Incompleto",IF(N30&gt;=Critérios!$C$42,"Quente",IF(N30&gt;=Critérios!$C$43,"Morno","Frio")))))</f>
        <v/>
      </c>
      <c r="P30" s="13" t="str">
        <f aca="false">IF(O30="","",IFERROR(INDEX(Critérios!$D$42:$D$46,MATCH(O30,Critérios!$B$42:$B$46,0)),""))</f>
        <v/>
      </c>
      <c r="Q30" s="7"/>
      <c r="R30" s="14"/>
      <c r="S30" s="7"/>
    </row>
    <row r="31" customFormat="false" ht="15" hidden="false" customHeight="false" outlineLevel="0" collapsed="false">
      <c r="A31" s="11"/>
      <c r="B31" s="7"/>
      <c r="C31" s="7"/>
      <c r="D31" s="7"/>
      <c r="E31" s="7"/>
      <c r="F31" s="7"/>
      <c r="G31" s="7"/>
      <c r="H31" s="7"/>
      <c r="I31" s="12" t="str">
        <f aca="false">IF(D31="","",IFERROR(INDEX(Critérios!$C$7:$C$10,MATCH(D31,Critérios!$B$7:$B$10,0)),""))</f>
        <v/>
      </c>
      <c r="J31" s="12" t="str">
        <f aca="false">IF(E31="","",IFERROR(INDEX(Critérios!$C$14:$C$17,MATCH(E31,Critérios!$B$14:$B$17,0)),""))</f>
        <v/>
      </c>
      <c r="K31" s="12" t="str">
        <f aca="false">IF(F31="","",IFERROR(INDEX(Critérios!$C$21:$C$24,MATCH(F31,Critérios!$B$21:$B$24,0)),""))</f>
        <v/>
      </c>
      <c r="L31" s="12" t="str">
        <f aca="false">IF(G31="","",IFERROR(INDEX(Critérios!$C$28:$C$31,MATCH(G31,Critérios!$B$28:$B$31,0)),""))</f>
        <v/>
      </c>
      <c r="M31" s="12" t="str">
        <f aca="false">IF(H31="","",IFERROR(INDEX(Critérios!$C$35:$C$38,MATCH(H31,Critérios!$B$35:$B$38,0)),""))</f>
        <v/>
      </c>
      <c r="N31" s="12" t="str">
        <f aca="false">IF(COUNTA(D31:H31)=0,"",SUM(I31:M31))</f>
        <v/>
      </c>
      <c r="O31" s="12" t="str">
        <f aca="false">IF(COUNTA(D31:H31)=0,"",IF(OR(I31=0,K31=0),"Fora do perfil",IF(COUNT(I31:M31)&lt;5,"Incompleto",IF(N31&gt;=Critérios!$C$42,"Quente",IF(N31&gt;=Critérios!$C$43,"Morno","Frio")))))</f>
        <v/>
      </c>
      <c r="P31" s="13" t="str">
        <f aca="false">IF(O31="","",IFERROR(INDEX(Critérios!$D$42:$D$46,MATCH(O31,Critérios!$B$42:$B$46,0)),""))</f>
        <v/>
      </c>
      <c r="Q31" s="7"/>
      <c r="R31" s="14"/>
      <c r="S31" s="7"/>
    </row>
    <row r="32" customFormat="false" ht="15" hidden="false" customHeight="false" outlineLevel="0" collapsed="false">
      <c r="A32" s="11"/>
      <c r="B32" s="7"/>
      <c r="C32" s="7"/>
      <c r="D32" s="7"/>
      <c r="E32" s="7"/>
      <c r="F32" s="7"/>
      <c r="G32" s="7"/>
      <c r="H32" s="7"/>
      <c r="I32" s="12" t="str">
        <f aca="false">IF(D32="","",IFERROR(INDEX(Critérios!$C$7:$C$10,MATCH(D32,Critérios!$B$7:$B$10,0)),""))</f>
        <v/>
      </c>
      <c r="J32" s="12" t="str">
        <f aca="false">IF(E32="","",IFERROR(INDEX(Critérios!$C$14:$C$17,MATCH(E32,Critérios!$B$14:$B$17,0)),""))</f>
        <v/>
      </c>
      <c r="K32" s="12" t="str">
        <f aca="false">IF(F32="","",IFERROR(INDEX(Critérios!$C$21:$C$24,MATCH(F32,Critérios!$B$21:$B$24,0)),""))</f>
        <v/>
      </c>
      <c r="L32" s="12" t="str">
        <f aca="false">IF(G32="","",IFERROR(INDEX(Critérios!$C$28:$C$31,MATCH(G32,Critérios!$B$28:$B$31,0)),""))</f>
        <v/>
      </c>
      <c r="M32" s="12" t="str">
        <f aca="false">IF(H32="","",IFERROR(INDEX(Critérios!$C$35:$C$38,MATCH(H32,Critérios!$B$35:$B$38,0)),""))</f>
        <v/>
      </c>
      <c r="N32" s="12" t="str">
        <f aca="false">IF(COUNTA(D32:H32)=0,"",SUM(I32:M32))</f>
        <v/>
      </c>
      <c r="O32" s="12" t="str">
        <f aca="false">IF(COUNTA(D32:H32)=0,"",IF(OR(I32=0,K32=0),"Fora do perfil",IF(COUNT(I32:M32)&lt;5,"Incompleto",IF(N32&gt;=Critérios!$C$42,"Quente",IF(N32&gt;=Critérios!$C$43,"Morno","Frio")))))</f>
        <v/>
      </c>
      <c r="P32" s="13" t="str">
        <f aca="false">IF(O32="","",IFERROR(INDEX(Critérios!$D$42:$D$46,MATCH(O32,Critérios!$B$42:$B$46,0)),""))</f>
        <v/>
      </c>
      <c r="Q32" s="7"/>
      <c r="R32" s="14"/>
      <c r="S32" s="7"/>
    </row>
    <row r="33" customFormat="false" ht="15" hidden="false" customHeight="false" outlineLevel="0" collapsed="false">
      <c r="A33" s="11"/>
      <c r="B33" s="7"/>
      <c r="C33" s="7"/>
      <c r="D33" s="7"/>
      <c r="E33" s="7"/>
      <c r="F33" s="7"/>
      <c r="G33" s="7"/>
      <c r="H33" s="7"/>
      <c r="I33" s="12" t="str">
        <f aca="false">IF(D33="","",IFERROR(INDEX(Critérios!$C$7:$C$10,MATCH(D33,Critérios!$B$7:$B$10,0)),""))</f>
        <v/>
      </c>
      <c r="J33" s="12" t="str">
        <f aca="false">IF(E33="","",IFERROR(INDEX(Critérios!$C$14:$C$17,MATCH(E33,Critérios!$B$14:$B$17,0)),""))</f>
        <v/>
      </c>
      <c r="K33" s="12" t="str">
        <f aca="false">IF(F33="","",IFERROR(INDEX(Critérios!$C$21:$C$24,MATCH(F33,Critérios!$B$21:$B$24,0)),""))</f>
        <v/>
      </c>
      <c r="L33" s="12" t="str">
        <f aca="false">IF(G33="","",IFERROR(INDEX(Critérios!$C$28:$C$31,MATCH(G33,Critérios!$B$28:$B$31,0)),""))</f>
        <v/>
      </c>
      <c r="M33" s="12" t="str">
        <f aca="false">IF(H33="","",IFERROR(INDEX(Critérios!$C$35:$C$38,MATCH(H33,Critérios!$B$35:$B$38,0)),""))</f>
        <v/>
      </c>
      <c r="N33" s="12" t="str">
        <f aca="false">IF(COUNTA(D33:H33)=0,"",SUM(I33:M33))</f>
        <v/>
      </c>
      <c r="O33" s="12" t="str">
        <f aca="false">IF(COUNTA(D33:H33)=0,"",IF(OR(I33=0,K33=0),"Fora do perfil",IF(COUNT(I33:M33)&lt;5,"Incompleto",IF(N33&gt;=Critérios!$C$42,"Quente",IF(N33&gt;=Critérios!$C$43,"Morno","Frio")))))</f>
        <v/>
      </c>
      <c r="P33" s="13" t="str">
        <f aca="false">IF(O33="","",IFERROR(INDEX(Critérios!$D$42:$D$46,MATCH(O33,Critérios!$B$42:$B$46,0)),""))</f>
        <v/>
      </c>
      <c r="Q33" s="7"/>
      <c r="R33" s="14"/>
      <c r="S33" s="7"/>
    </row>
    <row r="34" customFormat="false" ht="15" hidden="false" customHeight="false" outlineLevel="0" collapsed="false">
      <c r="A34" s="11"/>
      <c r="B34" s="7"/>
      <c r="C34" s="7"/>
      <c r="D34" s="7"/>
      <c r="E34" s="7"/>
      <c r="F34" s="7"/>
      <c r="G34" s="7"/>
      <c r="H34" s="7"/>
      <c r="I34" s="12" t="str">
        <f aca="false">IF(D34="","",IFERROR(INDEX(Critérios!$C$7:$C$10,MATCH(D34,Critérios!$B$7:$B$10,0)),""))</f>
        <v/>
      </c>
      <c r="J34" s="12" t="str">
        <f aca="false">IF(E34="","",IFERROR(INDEX(Critérios!$C$14:$C$17,MATCH(E34,Critérios!$B$14:$B$17,0)),""))</f>
        <v/>
      </c>
      <c r="K34" s="12" t="str">
        <f aca="false">IF(F34="","",IFERROR(INDEX(Critérios!$C$21:$C$24,MATCH(F34,Critérios!$B$21:$B$24,0)),""))</f>
        <v/>
      </c>
      <c r="L34" s="12" t="str">
        <f aca="false">IF(G34="","",IFERROR(INDEX(Critérios!$C$28:$C$31,MATCH(G34,Critérios!$B$28:$B$31,0)),""))</f>
        <v/>
      </c>
      <c r="M34" s="12" t="str">
        <f aca="false">IF(H34="","",IFERROR(INDEX(Critérios!$C$35:$C$38,MATCH(H34,Critérios!$B$35:$B$38,0)),""))</f>
        <v/>
      </c>
      <c r="N34" s="12" t="str">
        <f aca="false">IF(COUNTA(D34:H34)=0,"",SUM(I34:M34))</f>
        <v/>
      </c>
      <c r="O34" s="12" t="str">
        <f aca="false">IF(COUNTA(D34:H34)=0,"",IF(OR(I34=0,K34=0),"Fora do perfil",IF(COUNT(I34:M34)&lt;5,"Incompleto",IF(N34&gt;=Critérios!$C$42,"Quente",IF(N34&gt;=Critérios!$C$43,"Morno","Frio")))))</f>
        <v/>
      </c>
      <c r="P34" s="13" t="str">
        <f aca="false">IF(O34="","",IFERROR(INDEX(Critérios!$D$42:$D$46,MATCH(O34,Critérios!$B$42:$B$46,0)),""))</f>
        <v/>
      </c>
      <c r="Q34" s="7"/>
      <c r="R34" s="14"/>
      <c r="S34" s="7"/>
    </row>
    <row r="35" customFormat="false" ht="15" hidden="false" customHeight="false" outlineLevel="0" collapsed="false">
      <c r="A35" s="11"/>
      <c r="B35" s="7"/>
      <c r="C35" s="7"/>
      <c r="D35" s="7"/>
      <c r="E35" s="7"/>
      <c r="F35" s="7"/>
      <c r="G35" s="7"/>
      <c r="H35" s="7"/>
      <c r="I35" s="12" t="str">
        <f aca="false">IF(D35="","",IFERROR(INDEX(Critérios!$C$7:$C$10,MATCH(D35,Critérios!$B$7:$B$10,0)),""))</f>
        <v/>
      </c>
      <c r="J35" s="12" t="str">
        <f aca="false">IF(E35="","",IFERROR(INDEX(Critérios!$C$14:$C$17,MATCH(E35,Critérios!$B$14:$B$17,0)),""))</f>
        <v/>
      </c>
      <c r="K35" s="12" t="str">
        <f aca="false">IF(F35="","",IFERROR(INDEX(Critérios!$C$21:$C$24,MATCH(F35,Critérios!$B$21:$B$24,0)),""))</f>
        <v/>
      </c>
      <c r="L35" s="12" t="str">
        <f aca="false">IF(G35="","",IFERROR(INDEX(Critérios!$C$28:$C$31,MATCH(G35,Critérios!$B$28:$B$31,0)),""))</f>
        <v/>
      </c>
      <c r="M35" s="12" t="str">
        <f aca="false">IF(H35="","",IFERROR(INDEX(Critérios!$C$35:$C$38,MATCH(H35,Critérios!$B$35:$B$38,0)),""))</f>
        <v/>
      </c>
      <c r="N35" s="12" t="str">
        <f aca="false">IF(COUNTA(D35:H35)=0,"",SUM(I35:M35))</f>
        <v/>
      </c>
      <c r="O35" s="12" t="str">
        <f aca="false">IF(COUNTA(D35:H35)=0,"",IF(OR(I35=0,K35=0),"Fora do perfil",IF(COUNT(I35:M35)&lt;5,"Incompleto",IF(N35&gt;=Critérios!$C$42,"Quente",IF(N35&gt;=Critérios!$C$43,"Morno","Frio")))))</f>
        <v/>
      </c>
      <c r="P35" s="13" t="str">
        <f aca="false">IF(O35="","",IFERROR(INDEX(Critérios!$D$42:$D$46,MATCH(O35,Critérios!$B$42:$B$46,0)),""))</f>
        <v/>
      </c>
      <c r="Q35" s="7"/>
      <c r="R35" s="14"/>
      <c r="S35" s="7"/>
    </row>
    <row r="36" customFormat="false" ht="15" hidden="false" customHeight="false" outlineLevel="0" collapsed="false">
      <c r="A36" s="11"/>
      <c r="B36" s="7"/>
      <c r="C36" s="7"/>
      <c r="D36" s="7"/>
      <c r="E36" s="7"/>
      <c r="F36" s="7"/>
      <c r="G36" s="7"/>
      <c r="H36" s="7"/>
      <c r="I36" s="12" t="str">
        <f aca="false">IF(D36="","",IFERROR(INDEX(Critérios!$C$7:$C$10,MATCH(D36,Critérios!$B$7:$B$10,0)),""))</f>
        <v/>
      </c>
      <c r="J36" s="12" t="str">
        <f aca="false">IF(E36="","",IFERROR(INDEX(Critérios!$C$14:$C$17,MATCH(E36,Critérios!$B$14:$B$17,0)),""))</f>
        <v/>
      </c>
      <c r="K36" s="12" t="str">
        <f aca="false">IF(F36="","",IFERROR(INDEX(Critérios!$C$21:$C$24,MATCH(F36,Critérios!$B$21:$B$24,0)),""))</f>
        <v/>
      </c>
      <c r="L36" s="12" t="str">
        <f aca="false">IF(G36="","",IFERROR(INDEX(Critérios!$C$28:$C$31,MATCH(G36,Critérios!$B$28:$B$31,0)),""))</f>
        <v/>
      </c>
      <c r="M36" s="12" t="str">
        <f aca="false">IF(H36="","",IFERROR(INDEX(Critérios!$C$35:$C$38,MATCH(H36,Critérios!$B$35:$B$38,0)),""))</f>
        <v/>
      </c>
      <c r="N36" s="12" t="str">
        <f aca="false">IF(COUNTA(D36:H36)=0,"",SUM(I36:M36))</f>
        <v/>
      </c>
      <c r="O36" s="12" t="str">
        <f aca="false">IF(COUNTA(D36:H36)=0,"",IF(OR(I36=0,K36=0),"Fora do perfil",IF(COUNT(I36:M36)&lt;5,"Incompleto",IF(N36&gt;=Critérios!$C$42,"Quente",IF(N36&gt;=Critérios!$C$43,"Morno","Frio")))))</f>
        <v/>
      </c>
      <c r="P36" s="13" t="str">
        <f aca="false">IF(O36="","",IFERROR(INDEX(Critérios!$D$42:$D$46,MATCH(O36,Critérios!$B$42:$B$46,0)),""))</f>
        <v/>
      </c>
      <c r="Q36" s="7"/>
      <c r="R36" s="14"/>
      <c r="S36" s="7"/>
    </row>
    <row r="37" customFormat="false" ht="15" hidden="false" customHeight="false" outlineLevel="0" collapsed="false">
      <c r="A37" s="11"/>
      <c r="B37" s="7"/>
      <c r="C37" s="7"/>
      <c r="D37" s="7"/>
      <c r="E37" s="7"/>
      <c r="F37" s="7"/>
      <c r="G37" s="7"/>
      <c r="H37" s="7"/>
      <c r="I37" s="12" t="str">
        <f aca="false">IF(D37="","",IFERROR(INDEX(Critérios!$C$7:$C$10,MATCH(D37,Critérios!$B$7:$B$10,0)),""))</f>
        <v/>
      </c>
      <c r="J37" s="12" t="str">
        <f aca="false">IF(E37="","",IFERROR(INDEX(Critérios!$C$14:$C$17,MATCH(E37,Critérios!$B$14:$B$17,0)),""))</f>
        <v/>
      </c>
      <c r="K37" s="12" t="str">
        <f aca="false">IF(F37="","",IFERROR(INDEX(Critérios!$C$21:$C$24,MATCH(F37,Critérios!$B$21:$B$24,0)),""))</f>
        <v/>
      </c>
      <c r="L37" s="12" t="str">
        <f aca="false">IF(G37="","",IFERROR(INDEX(Critérios!$C$28:$C$31,MATCH(G37,Critérios!$B$28:$B$31,0)),""))</f>
        <v/>
      </c>
      <c r="M37" s="12" t="str">
        <f aca="false">IF(H37="","",IFERROR(INDEX(Critérios!$C$35:$C$38,MATCH(H37,Critérios!$B$35:$B$38,0)),""))</f>
        <v/>
      </c>
      <c r="N37" s="12" t="str">
        <f aca="false">IF(COUNTA(D37:H37)=0,"",SUM(I37:M37))</f>
        <v/>
      </c>
      <c r="O37" s="12" t="str">
        <f aca="false">IF(COUNTA(D37:H37)=0,"",IF(OR(I37=0,K37=0),"Fora do perfil",IF(COUNT(I37:M37)&lt;5,"Incompleto",IF(N37&gt;=Critérios!$C$42,"Quente",IF(N37&gt;=Critérios!$C$43,"Morno","Frio")))))</f>
        <v/>
      </c>
      <c r="P37" s="13" t="str">
        <f aca="false">IF(O37="","",IFERROR(INDEX(Critérios!$D$42:$D$46,MATCH(O37,Critérios!$B$42:$B$46,0)),""))</f>
        <v/>
      </c>
      <c r="Q37" s="7"/>
      <c r="R37" s="14"/>
      <c r="S37" s="7"/>
    </row>
    <row r="38" customFormat="false" ht="15" hidden="false" customHeight="false" outlineLevel="0" collapsed="false">
      <c r="A38" s="11"/>
      <c r="B38" s="7"/>
      <c r="C38" s="7"/>
      <c r="D38" s="7"/>
      <c r="E38" s="7"/>
      <c r="F38" s="7"/>
      <c r="G38" s="7"/>
      <c r="H38" s="7"/>
      <c r="I38" s="12" t="str">
        <f aca="false">IF(D38="","",IFERROR(INDEX(Critérios!$C$7:$C$10,MATCH(D38,Critérios!$B$7:$B$10,0)),""))</f>
        <v/>
      </c>
      <c r="J38" s="12" t="str">
        <f aca="false">IF(E38="","",IFERROR(INDEX(Critérios!$C$14:$C$17,MATCH(E38,Critérios!$B$14:$B$17,0)),""))</f>
        <v/>
      </c>
      <c r="K38" s="12" t="str">
        <f aca="false">IF(F38="","",IFERROR(INDEX(Critérios!$C$21:$C$24,MATCH(F38,Critérios!$B$21:$B$24,0)),""))</f>
        <v/>
      </c>
      <c r="L38" s="12" t="str">
        <f aca="false">IF(G38="","",IFERROR(INDEX(Critérios!$C$28:$C$31,MATCH(G38,Critérios!$B$28:$B$31,0)),""))</f>
        <v/>
      </c>
      <c r="M38" s="12" t="str">
        <f aca="false">IF(H38="","",IFERROR(INDEX(Critérios!$C$35:$C$38,MATCH(H38,Critérios!$B$35:$B$38,0)),""))</f>
        <v/>
      </c>
      <c r="N38" s="12" t="str">
        <f aca="false">IF(COUNTA(D38:H38)=0,"",SUM(I38:M38))</f>
        <v/>
      </c>
      <c r="O38" s="12" t="str">
        <f aca="false">IF(COUNTA(D38:H38)=0,"",IF(OR(I38=0,K38=0),"Fora do perfil",IF(COUNT(I38:M38)&lt;5,"Incompleto",IF(N38&gt;=Critérios!$C$42,"Quente",IF(N38&gt;=Critérios!$C$43,"Morno","Frio")))))</f>
        <v/>
      </c>
      <c r="P38" s="13" t="str">
        <f aca="false">IF(O38="","",IFERROR(INDEX(Critérios!$D$42:$D$46,MATCH(O38,Critérios!$B$42:$B$46,0)),""))</f>
        <v/>
      </c>
      <c r="Q38" s="7"/>
      <c r="R38" s="14"/>
      <c r="S38" s="7"/>
    </row>
    <row r="39" customFormat="false" ht="15" hidden="false" customHeight="false" outlineLevel="0" collapsed="false">
      <c r="A39" s="11"/>
      <c r="B39" s="7"/>
      <c r="C39" s="7"/>
      <c r="D39" s="7"/>
      <c r="E39" s="7"/>
      <c r="F39" s="7"/>
      <c r="G39" s="7"/>
      <c r="H39" s="7"/>
      <c r="I39" s="12" t="str">
        <f aca="false">IF(D39="","",IFERROR(INDEX(Critérios!$C$7:$C$10,MATCH(D39,Critérios!$B$7:$B$10,0)),""))</f>
        <v/>
      </c>
      <c r="J39" s="12" t="str">
        <f aca="false">IF(E39="","",IFERROR(INDEX(Critérios!$C$14:$C$17,MATCH(E39,Critérios!$B$14:$B$17,0)),""))</f>
        <v/>
      </c>
      <c r="K39" s="12" t="str">
        <f aca="false">IF(F39="","",IFERROR(INDEX(Critérios!$C$21:$C$24,MATCH(F39,Critérios!$B$21:$B$24,0)),""))</f>
        <v/>
      </c>
      <c r="L39" s="12" t="str">
        <f aca="false">IF(G39="","",IFERROR(INDEX(Critérios!$C$28:$C$31,MATCH(G39,Critérios!$B$28:$B$31,0)),""))</f>
        <v/>
      </c>
      <c r="M39" s="12" t="str">
        <f aca="false">IF(H39="","",IFERROR(INDEX(Critérios!$C$35:$C$38,MATCH(H39,Critérios!$B$35:$B$38,0)),""))</f>
        <v/>
      </c>
      <c r="N39" s="12" t="str">
        <f aca="false">IF(COUNTA(D39:H39)=0,"",SUM(I39:M39))</f>
        <v/>
      </c>
      <c r="O39" s="12" t="str">
        <f aca="false">IF(COUNTA(D39:H39)=0,"",IF(OR(I39=0,K39=0),"Fora do perfil",IF(COUNT(I39:M39)&lt;5,"Incompleto",IF(N39&gt;=Critérios!$C$42,"Quente",IF(N39&gt;=Critérios!$C$43,"Morno","Frio")))))</f>
        <v/>
      </c>
      <c r="P39" s="13" t="str">
        <f aca="false">IF(O39="","",IFERROR(INDEX(Critérios!$D$42:$D$46,MATCH(O39,Critérios!$B$42:$B$46,0)),""))</f>
        <v/>
      </c>
      <c r="Q39" s="7"/>
      <c r="R39" s="14"/>
      <c r="S39" s="7"/>
    </row>
    <row r="40" customFormat="false" ht="15" hidden="false" customHeight="false" outlineLevel="0" collapsed="false">
      <c r="A40" s="11"/>
      <c r="B40" s="7"/>
      <c r="C40" s="7"/>
      <c r="D40" s="7"/>
      <c r="E40" s="7"/>
      <c r="F40" s="7"/>
      <c r="G40" s="7"/>
      <c r="H40" s="7"/>
      <c r="I40" s="12" t="str">
        <f aca="false">IF(D40="","",IFERROR(INDEX(Critérios!$C$7:$C$10,MATCH(D40,Critérios!$B$7:$B$10,0)),""))</f>
        <v/>
      </c>
      <c r="J40" s="12" t="str">
        <f aca="false">IF(E40="","",IFERROR(INDEX(Critérios!$C$14:$C$17,MATCH(E40,Critérios!$B$14:$B$17,0)),""))</f>
        <v/>
      </c>
      <c r="K40" s="12" t="str">
        <f aca="false">IF(F40="","",IFERROR(INDEX(Critérios!$C$21:$C$24,MATCH(F40,Critérios!$B$21:$B$24,0)),""))</f>
        <v/>
      </c>
      <c r="L40" s="12" t="str">
        <f aca="false">IF(G40="","",IFERROR(INDEX(Critérios!$C$28:$C$31,MATCH(G40,Critérios!$B$28:$B$31,0)),""))</f>
        <v/>
      </c>
      <c r="M40" s="12" t="str">
        <f aca="false">IF(H40="","",IFERROR(INDEX(Critérios!$C$35:$C$38,MATCH(H40,Critérios!$B$35:$B$38,0)),""))</f>
        <v/>
      </c>
      <c r="N40" s="12" t="str">
        <f aca="false">IF(COUNTA(D40:H40)=0,"",SUM(I40:M40))</f>
        <v/>
      </c>
      <c r="O40" s="12" t="str">
        <f aca="false">IF(COUNTA(D40:H40)=0,"",IF(OR(I40=0,K40=0),"Fora do perfil",IF(COUNT(I40:M40)&lt;5,"Incompleto",IF(N40&gt;=Critérios!$C$42,"Quente",IF(N40&gt;=Critérios!$C$43,"Morno","Frio")))))</f>
        <v/>
      </c>
      <c r="P40" s="13" t="str">
        <f aca="false">IF(O40="","",IFERROR(INDEX(Critérios!$D$42:$D$46,MATCH(O40,Critérios!$B$42:$B$46,0)),""))</f>
        <v/>
      </c>
      <c r="Q40" s="7"/>
      <c r="R40" s="14"/>
      <c r="S40" s="7"/>
    </row>
    <row r="41" customFormat="false" ht="15" hidden="false" customHeight="false" outlineLevel="0" collapsed="false">
      <c r="A41" s="11"/>
      <c r="B41" s="7"/>
      <c r="C41" s="7"/>
      <c r="D41" s="7"/>
      <c r="E41" s="7"/>
      <c r="F41" s="7"/>
      <c r="G41" s="7"/>
      <c r="H41" s="7"/>
      <c r="I41" s="12" t="str">
        <f aca="false">IF(D41="","",IFERROR(INDEX(Critérios!$C$7:$C$10,MATCH(D41,Critérios!$B$7:$B$10,0)),""))</f>
        <v/>
      </c>
      <c r="J41" s="12" t="str">
        <f aca="false">IF(E41="","",IFERROR(INDEX(Critérios!$C$14:$C$17,MATCH(E41,Critérios!$B$14:$B$17,0)),""))</f>
        <v/>
      </c>
      <c r="K41" s="12" t="str">
        <f aca="false">IF(F41="","",IFERROR(INDEX(Critérios!$C$21:$C$24,MATCH(F41,Critérios!$B$21:$B$24,0)),""))</f>
        <v/>
      </c>
      <c r="L41" s="12" t="str">
        <f aca="false">IF(G41="","",IFERROR(INDEX(Critérios!$C$28:$C$31,MATCH(G41,Critérios!$B$28:$B$31,0)),""))</f>
        <v/>
      </c>
      <c r="M41" s="12" t="str">
        <f aca="false">IF(H41="","",IFERROR(INDEX(Critérios!$C$35:$C$38,MATCH(H41,Critérios!$B$35:$B$38,0)),""))</f>
        <v/>
      </c>
      <c r="N41" s="12" t="str">
        <f aca="false">IF(COUNTA(D41:H41)=0,"",SUM(I41:M41))</f>
        <v/>
      </c>
      <c r="O41" s="12" t="str">
        <f aca="false">IF(COUNTA(D41:H41)=0,"",IF(OR(I41=0,K41=0),"Fora do perfil",IF(COUNT(I41:M41)&lt;5,"Incompleto",IF(N41&gt;=Critérios!$C$42,"Quente",IF(N41&gt;=Critérios!$C$43,"Morno","Frio")))))</f>
        <v/>
      </c>
      <c r="P41" s="13" t="str">
        <f aca="false">IF(O41="","",IFERROR(INDEX(Critérios!$D$42:$D$46,MATCH(O41,Critérios!$B$42:$B$46,0)),""))</f>
        <v/>
      </c>
      <c r="Q41" s="7"/>
      <c r="R41" s="14"/>
      <c r="S41" s="7"/>
    </row>
    <row r="42" customFormat="false" ht="15" hidden="false" customHeight="false" outlineLevel="0" collapsed="false">
      <c r="A42" s="11"/>
      <c r="B42" s="7"/>
      <c r="C42" s="7"/>
      <c r="D42" s="7"/>
      <c r="E42" s="7"/>
      <c r="F42" s="7"/>
      <c r="G42" s="7"/>
      <c r="H42" s="7"/>
      <c r="I42" s="12" t="str">
        <f aca="false">IF(D42="","",IFERROR(INDEX(Critérios!$C$7:$C$10,MATCH(D42,Critérios!$B$7:$B$10,0)),""))</f>
        <v/>
      </c>
      <c r="J42" s="12" t="str">
        <f aca="false">IF(E42="","",IFERROR(INDEX(Critérios!$C$14:$C$17,MATCH(E42,Critérios!$B$14:$B$17,0)),""))</f>
        <v/>
      </c>
      <c r="K42" s="12" t="str">
        <f aca="false">IF(F42="","",IFERROR(INDEX(Critérios!$C$21:$C$24,MATCH(F42,Critérios!$B$21:$B$24,0)),""))</f>
        <v/>
      </c>
      <c r="L42" s="12" t="str">
        <f aca="false">IF(G42="","",IFERROR(INDEX(Critérios!$C$28:$C$31,MATCH(G42,Critérios!$B$28:$B$31,0)),""))</f>
        <v/>
      </c>
      <c r="M42" s="12" t="str">
        <f aca="false">IF(H42="","",IFERROR(INDEX(Critérios!$C$35:$C$38,MATCH(H42,Critérios!$B$35:$B$38,0)),""))</f>
        <v/>
      </c>
      <c r="N42" s="12" t="str">
        <f aca="false">IF(COUNTA(D42:H42)=0,"",SUM(I42:M42))</f>
        <v/>
      </c>
      <c r="O42" s="12" t="str">
        <f aca="false">IF(COUNTA(D42:H42)=0,"",IF(OR(I42=0,K42=0),"Fora do perfil",IF(COUNT(I42:M42)&lt;5,"Incompleto",IF(N42&gt;=Critérios!$C$42,"Quente",IF(N42&gt;=Critérios!$C$43,"Morno","Frio")))))</f>
        <v/>
      </c>
      <c r="P42" s="13" t="str">
        <f aca="false">IF(O42="","",IFERROR(INDEX(Critérios!$D$42:$D$46,MATCH(O42,Critérios!$B$42:$B$46,0)),""))</f>
        <v/>
      </c>
      <c r="Q42" s="7"/>
      <c r="R42" s="14"/>
      <c r="S42" s="7"/>
    </row>
    <row r="43" customFormat="false" ht="15" hidden="false" customHeight="false" outlineLevel="0" collapsed="false">
      <c r="A43" s="11"/>
      <c r="B43" s="7"/>
      <c r="C43" s="7"/>
      <c r="D43" s="7"/>
      <c r="E43" s="7"/>
      <c r="F43" s="7"/>
      <c r="G43" s="7"/>
      <c r="H43" s="7"/>
      <c r="I43" s="12" t="str">
        <f aca="false">IF(D43="","",IFERROR(INDEX(Critérios!$C$7:$C$10,MATCH(D43,Critérios!$B$7:$B$10,0)),""))</f>
        <v/>
      </c>
      <c r="J43" s="12" t="str">
        <f aca="false">IF(E43="","",IFERROR(INDEX(Critérios!$C$14:$C$17,MATCH(E43,Critérios!$B$14:$B$17,0)),""))</f>
        <v/>
      </c>
      <c r="K43" s="12" t="str">
        <f aca="false">IF(F43="","",IFERROR(INDEX(Critérios!$C$21:$C$24,MATCH(F43,Critérios!$B$21:$B$24,0)),""))</f>
        <v/>
      </c>
      <c r="L43" s="12" t="str">
        <f aca="false">IF(G43="","",IFERROR(INDEX(Critérios!$C$28:$C$31,MATCH(G43,Critérios!$B$28:$B$31,0)),""))</f>
        <v/>
      </c>
      <c r="M43" s="12" t="str">
        <f aca="false">IF(H43="","",IFERROR(INDEX(Critérios!$C$35:$C$38,MATCH(H43,Critérios!$B$35:$B$38,0)),""))</f>
        <v/>
      </c>
      <c r="N43" s="12" t="str">
        <f aca="false">IF(COUNTA(D43:H43)=0,"",SUM(I43:M43))</f>
        <v/>
      </c>
      <c r="O43" s="12" t="str">
        <f aca="false">IF(COUNTA(D43:H43)=0,"",IF(OR(I43=0,K43=0),"Fora do perfil",IF(COUNT(I43:M43)&lt;5,"Incompleto",IF(N43&gt;=Critérios!$C$42,"Quente",IF(N43&gt;=Critérios!$C$43,"Morno","Frio")))))</f>
        <v/>
      </c>
      <c r="P43" s="13" t="str">
        <f aca="false">IF(O43="","",IFERROR(INDEX(Critérios!$D$42:$D$46,MATCH(O43,Critérios!$B$42:$B$46,0)),""))</f>
        <v/>
      </c>
      <c r="Q43" s="7"/>
      <c r="R43" s="14"/>
      <c r="S43" s="7"/>
    </row>
    <row r="44" customFormat="false" ht="15" hidden="false" customHeight="false" outlineLevel="0" collapsed="false">
      <c r="A44" s="11"/>
      <c r="B44" s="7"/>
      <c r="C44" s="7"/>
      <c r="D44" s="7"/>
      <c r="E44" s="7"/>
      <c r="F44" s="7"/>
      <c r="G44" s="7"/>
      <c r="H44" s="7"/>
      <c r="I44" s="12" t="str">
        <f aca="false">IF(D44="","",IFERROR(INDEX(Critérios!$C$7:$C$10,MATCH(D44,Critérios!$B$7:$B$10,0)),""))</f>
        <v/>
      </c>
      <c r="J44" s="12" t="str">
        <f aca="false">IF(E44="","",IFERROR(INDEX(Critérios!$C$14:$C$17,MATCH(E44,Critérios!$B$14:$B$17,0)),""))</f>
        <v/>
      </c>
      <c r="K44" s="12" t="str">
        <f aca="false">IF(F44="","",IFERROR(INDEX(Critérios!$C$21:$C$24,MATCH(F44,Critérios!$B$21:$B$24,0)),""))</f>
        <v/>
      </c>
      <c r="L44" s="12" t="str">
        <f aca="false">IF(G44="","",IFERROR(INDEX(Critérios!$C$28:$C$31,MATCH(G44,Critérios!$B$28:$B$31,0)),""))</f>
        <v/>
      </c>
      <c r="M44" s="12" t="str">
        <f aca="false">IF(H44="","",IFERROR(INDEX(Critérios!$C$35:$C$38,MATCH(H44,Critérios!$B$35:$B$38,0)),""))</f>
        <v/>
      </c>
      <c r="N44" s="12" t="str">
        <f aca="false">IF(COUNTA(D44:H44)=0,"",SUM(I44:M44))</f>
        <v/>
      </c>
      <c r="O44" s="12" t="str">
        <f aca="false">IF(COUNTA(D44:H44)=0,"",IF(OR(I44=0,K44=0),"Fora do perfil",IF(COUNT(I44:M44)&lt;5,"Incompleto",IF(N44&gt;=Critérios!$C$42,"Quente",IF(N44&gt;=Critérios!$C$43,"Morno","Frio")))))</f>
        <v/>
      </c>
      <c r="P44" s="13" t="str">
        <f aca="false">IF(O44="","",IFERROR(INDEX(Critérios!$D$42:$D$46,MATCH(O44,Critérios!$B$42:$B$46,0)),""))</f>
        <v/>
      </c>
      <c r="Q44" s="7"/>
      <c r="R44" s="14"/>
      <c r="S44" s="7"/>
    </row>
    <row r="45" customFormat="false" ht="15" hidden="false" customHeight="false" outlineLevel="0" collapsed="false">
      <c r="A45" s="11"/>
      <c r="B45" s="7"/>
      <c r="C45" s="7"/>
      <c r="D45" s="7"/>
      <c r="E45" s="7"/>
      <c r="F45" s="7"/>
      <c r="G45" s="7"/>
      <c r="H45" s="7"/>
      <c r="I45" s="12" t="str">
        <f aca="false">IF(D45="","",IFERROR(INDEX(Critérios!$C$7:$C$10,MATCH(D45,Critérios!$B$7:$B$10,0)),""))</f>
        <v/>
      </c>
      <c r="J45" s="12" t="str">
        <f aca="false">IF(E45="","",IFERROR(INDEX(Critérios!$C$14:$C$17,MATCH(E45,Critérios!$B$14:$B$17,0)),""))</f>
        <v/>
      </c>
      <c r="K45" s="12" t="str">
        <f aca="false">IF(F45="","",IFERROR(INDEX(Critérios!$C$21:$C$24,MATCH(F45,Critérios!$B$21:$B$24,0)),""))</f>
        <v/>
      </c>
      <c r="L45" s="12" t="str">
        <f aca="false">IF(G45="","",IFERROR(INDEX(Critérios!$C$28:$C$31,MATCH(G45,Critérios!$B$28:$B$31,0)),""))</f>
        <v/>
      </c>
      <c r="M45" s="12" t="str">
        <f aca="false">IF(H45="","",IFERROR(INDEX(Critérios!$C$35:$C$38,MATCH(H45,Critérios!$B$35:$B$38,0)),""))</f>
        <v/>
      </c>
      <c r="N45" s="12" t="str">
        <f aca="false">IF(COUNTA(D45:H45)=0,"",SUM(I45:M45))</f>
        <v/>
      </c>
      <c r="O45" s="12" t="str">
        <f aca="false">IF(COUNTA(D45:H45)=0,"",IF(OR(I45=0,K45=0),"Fora do perfil",IF(COUNT(I45:M45)&lt;5,"Incompleto",IF(N45&gt;=Critérios!$C$42,"Quente",IF(N45&gt;=Critérios!$C$43,"Morno","Frio")))))</f>
        <v/>
      </c>
      <c r="P45" s="13" t="str">
        <f aca="false">IF(O45="","",IFERROR(INDEX(Critérios!$D$42:$D$46,MATCH(O45,Critérios!$B$42:$B$46,0)),""))</f>
        <v/>
      </c>
      <c r="Q45" s="7"/>
      <c r="R45" s="14"/>
      <c r="S45" s="7"/>
    </row>
    <row r="46" customFormat="false" ht="15" hidden="false" customHeight="false" outlineLevel="0" collapsed="false">
      <c r="A46" s="11"/>
      <c r="B46" s="7"/>
      <c r="C46" s="7"/>
      <c r="D46" s="7"/>
      <c r="E46" s="7"/>
      <c r="F46" s="7"/>
      <c r="G46" s="7"/>
      <c r="H46" s="7"/>
      <c r="I46" s="12" t="str">
        <f aca="false">IF(D46="","",IFERROR(INDEX(Critérios!$C$7:$C$10,MATCH(D46,Critérios!$B$7:$B$10,0)),""))</f>
        <v/>
      </c>
      <c r="J46" s="12" t="str">
        <f aca="false">IF(E46="","",IFERROR(INDEX(Critérios!$C$14:$C$17,MATCH(E46,Critérios!$B$14:$B$17,0)),""))</f>
        <v/>
      </c>
      <c r="K46" s="12" t="str">
        <f aca="false">IF(F46="","",IFERROR(INDEX(Critérios!$C$21:$C$24,MATCH(F46,Critérios!$B$21:$B$24,0)),""))</f>
        <v/>
      </c>
      <c r="L46" s="12" t="str">
        <f aca="false">IF(G46="","",IFERROR(INDEX(Critérios!$C$28:$C$31,MATCH(G46,Critérios!$B$28:$B$31,0)),""))</f>
        <v/>
      </c>
      <c r="M46" s="12" t="str">
        <f aca="false">IF(H46="","",IFERROR(INDEX(Critérios!$C$35:$C$38,MATCH(H46,Critérios!$B$35:$B$38,0)),""))</f>
        <v/>
      </c>
      <c r="N46" s="12" t="str">
        <f aca="false">IF(COUNTA(D46:H46)=0,"",SUM(I46:M46))</f>
        <v/>
      </c>
      <c r="O46" s="12" t="str">
        <f aca="false">IF(COUNTA(D46:H46)=0,"",IF(OR(I46=0,K46=0),"Fora do perfil",IF(COUNT(I46:M46)&lt;5,"Incompleto",IF(N46&gt;=Critérios!$C$42,"Quente",IF(N46&gt;=Critérios!$C$43,"Morno","Frio")))))</f>
        <v/>
      </c>
      <c r="P46" s="13" t="str">
        <f aca="false">IF(O46="","",IFERROR(INDEX(Critérios!$D$42:$D$46,MATCH(O46,Critérios!$B$42:$B$46,0)),""))</f>
        <v/>
      </c>
      <c r="Q46" s="7"/>
      <c r="R46" s="14"/>
      <c r="S46" s="7"/>
    </row>
    <row r="47" customFormat="false" ht="15" hidden="false" customHeight="false" outlineLevel="0" collapsed="false">
      <c r="A47" s="11"/>
      <c r="B47" s="7"/>
      <c r="C47" s="7"/>
      <c r="D47" s="7"/>
      <c r="E47" s="7"/>
      <c r="F47" s="7"/>
      <c r="G47" s="7"/>
      <c r="H47" s="7"/>
      <c r="I47" s="12" t="str">
        <f aca="false">IF(D47="","",IFERROR(INDEX(Critérios!$C$7:$C$10,MATCH(D47,Critérios!$B$7:$B$10,0)),""))</f>
        <v/>
      </c>
      <c r="J47" s="12" t="str">
        <f aca="false">IF(E47="","",IFERROR(INDEX(Critérios!$C$14:$C$17,MATCH(E47,Critérios!$B$14:$B$17,0)),""))</f>
        <v/>
      </c>
      <c r="K47" s="12" t="str">
        <f aca="false">IF(F47="","",IFERROR(INDEX(Critérios!$C$21:$C$24,MATCH(F47,Critérios!$B$21:$B$24,0)),""))</f>
        <v/>
      </c>
      <c r="L47" s="12" t="str">
        <f aca="false">IF(G47="","",IFERROR(INDEX(Critérios!$C$28:$C$31,MATCH(G47,Critérios!$B$28:$B$31,0)),""))</f>
        <v/>
      </c>
      <c r="M47" s="12" t="str">
        <f aca="false">IF(H47="","",IFERROR(INDEX(Critérios!$C$35:$C$38,MATCH(H47,Critérios!$B$35:$B$38,0)),""))</f>
        <v/>
      </c>
      <c r="N47" s="12" t="str">
        <f aca="false">IF(COUNTA(D47:H47)=0,"",SUM(I47:M47))</f>
        <v/>
      </c>
      <c r="O47" s="12" t="str">
        <f aca="false">IF(COUNTA(D47:H47)=0,"",IF(OR(I47=0,K47=0),"Fora do perfil",IF(COUNT(I47:M47)&lt;5,"Incompleto",IF(N47&gt;=Critérios!$C$42,"Quente",IF(N47&gt;=Critérios!$C$43,"Morno","Frio")))))</f>
        <v/>
      </c>
      <c r="P47" s="13" t="str">
        <f aca="false">IF(O47="","",IFERROR(INDEX(Critérios!$D$42:$D$46,MATCH(O47,Critérios!$B$42:$B$46,0)),""))</f>
        <v/>
      </c>
      <c r="Q47" s="7"/>
      <c r="R47" s="14"/>
      <c r="S47" s="7"/>
    </row>
    <row r="48" customFormat="false" ht="15" hidden="false" customHeight="false" outlineLevel="0" collapsed="false">
      <c r="A48" s="11"/>
      <c r="B48" s="7"/>
      <c r="C48" s="7"/>
      <c r="D48" s="7"/>
      <c r="E48" s="7"/>
      <c r="F48" s="7"/>
      <c r="G48" s="7"/>
      <c r="H48" s="7"/>
      <c r="I48" s="12" t="str">
        <f aca="false">IF(D48="","",IFERROR(INDEX(Critérios!$C$7:$C$10,MATCH(D48,Critérios!$B$7:$B$10,0)),""))</f>
        <v/>
      </c>
      <c r="J48" s="12" t="str">
        <f aca="false">IF(E48="","",IFERROR(INDEX(Critérios!$C$14:$C$17,MATCH(E48,Critérios!$B$14:$B$17,0)),""))</f>
        <v/>
      </c>
      <c r="K48" s="12" t="str">
        <f aca="false">IF(F48="","",IFERROR(INDEX(Critérios!$C$21:$C$24,MATCH(F48,Critérios!$B$21:$B$24,0)),""))</f>
        <v/>
      </c>
      <c r="L48" s="12" t="str">
        <f aca="false">IF(G48="","",IFERROR(INDEX(Critérios!$C$28:$C$31,MATCH(G48,Critérios!$B$28:$B$31,0)),""))</f>
        <v/>
      </c>
      <c r="M48" s="12" t="str">
        <f aca="false">IF(H48="","",IFERROR(INDEX(Critérios!$C$35:$C$38,MATCH(H48,Critérios!$B$35:$B$38,0)),""))</f>
        <v/>
      </c>
      <c r="N48" s="12" t="str">
        <f aca="false">IF(COUNTA(D48:H48)=0,"",SUM(I48:M48))</f>
        <v/>
      </c>
      <c r="O48" s="12" t="str">
        <f aca="false">IF(COUNTA(D48:H48)=0,"",IF(OR(I48=0,K48=0),"Fora do perfil",IF(COUNT(I48:M48)&lt;5,"Incompleto",IF(N48&gt;=Critérios!$C$42,"Quente",IF(N48&gt;=Critérios!$C$43,"Morno","Frio")))))</f>
        <v/>
      </c>
      <c r="P48" s="13" t="str">
        <f aca="false">IF(O48="","",IFERROR(INDEX(Critérios!$D$42:$D$46,MATCH(O48,Critérios!$B$42:$B$46,0)),""))</f>
        <v/>
      </c>
      <c r="Q48" s="7"/>
      <c r="R48" s="14"/>
      <c r="S48" s="7"/>
    </row>
    <row r="49" customFormat="false" ht="15" hidden="false" customHeight="false" outlineLevel="0" collapsed="false">
      <c r="A49" s="11"/>
      <c r="B49" s="7"/>
      <c r="C49" s="7"/>
      <c r="D49" s="7"/>
      <c r="E49" s="7"/>
      <c r="F49" s="7"/>
      <c r="G49" s="7"/>
      <c r="H49" s="7"/>
      <c r="I49" s="12" t="str">
        <f aca="false">IF(D49="","",IFERROR(INDEX(Critérios!$C$7:$C$10,MATCH(D49,Critérios!$B$7:$B$10,0)),""))</f>
        <v/>
      </c>
      <c r="J49" s="12" t="str">
        <f aca="false">IF(E49="","",IFERROR(INDEX(Critérios!$C$14:$C$17,MATCH(E49,Critérios!$B$14:$B$17,0)),""))</f>
        <v/>
      </c>
      <c r="K49" s="12" t="str">
        <f aca="false">IF(F49="","",IFERROR(INDEX(Critérios!$C$21:$C$24,MATCH(F49,Critérios!$B$21:$B$24,0)),""))</f>
        <v/>
      </c>
      <c r="L49" s="12" t="str">
        <f aca="false">IF(G49="","",IFERROR(INDEX(Critérios!$C$28:$C$31,MATCH(G49,Critérios!$B$28:$B$31,0)),""))</f>
        <v/>
      </c>
      <c r="M49" s="12" t="str">
        <f aca="false">IF(H49="","",IFERROR(INDEX(Critérios!$C$35:$C$38,MATCH(H49,Critérios!$B$35:$B$38,0)),""))</f>
        <v/>
      </c>
      <c r="N49" s="12" t="str">
        <f aca="false">IF(COUNTA(D49:H49)=0,"",SUM(I49:M49))</f>
        <v/>
      </c>
      <c r="O49" s="12" t="str">
        <f aca="false">IF(COUNTA(D49:H49)=0,"",IF(OR(I49=0,K49=0),"Fora do perfil",IF(COUNT(I49:M49)&lt;5,"Incompleto",IF(N49&gt;=Critérios!$C$42,"Quente",IF(N49&gt;=Critérios!$C$43,"Morno","Frio")))))</f>
        <v/>
      </c>
      <c r="P49" s="13" t="str">
        <f aca="false">IF(O49="","",IFERROR(INDEX(Critérios!$D$42:$D$46,MATCH(O49,Critérios!$B$42:$B$46,0)),""))</f>
        <v/>
      </c>
      <c r="Q49" s="7"/>
      <c r="R49" s="14"/>
      <c r="S49" s="7"/>
    </row>
    <row r="50" customFormat="false" ht="15" hidden="false" customHeight="false" outlineLevel="0" collapsed="false">
      <c r="A50" s="11"/>
      <c r="B50" s="7"/>
      <c r="C50" s="7"/>
      <c r="D50" s="7"/>
      <c r="E50" s="7"/>
      <c r="F50" s="7"/>
      <c r="G50" s="7"/>
      <c r="H50" s="7"/>
      <c r="I50" s="12" t="str">
        <f aca="false">IF(D50="","",IFERROR(INDEX(Critérios!$C$7:$C$10,MATCH(D50,Critérios!$B$7:$B$10,0)),""))</f>
        <v/>
      </c>
      <c r="J50" s="12" t="str">
        <f aca="false">IF(E50="","",IFERROR(INDEX(Critérios!$C$14:$C$17,MATCH(E50,Critérios!$B$14:$B$17,0)),""))</f>
        <v/>
      </c>
      <c r="K50" s="12" t="str">
        <f aca="false">IF(F50="","",IFERROR(INDEX(Critérios!$C$21:$C$24,MATCH(F50,Critérios!$B$21:$B$24,0)),""))</f>
        <v/>
      </c>
      <c r="L50" s="12" t="str">
        <f aca="false">IF(G50="","",IFERROR(INDEX(Critérios!$C$28:$C$31,MATCH(G50,Critérios!$B$28:$B$31,0)),""))</f>
        <v/>
      </c>
      <c r="M50" s="12" t="str">
        <f aca="false">IF(H50="","",IFERROR(INDEX(Critérios!$C$35:$C$38,MATCH(H50,Critérios!$B$35:$B$38,0)),""))</f>
        <v/>
      </c>
      <c r="N50" s="12" t="str">
        <f aca="false">IF(COUNTA(D50:H50)=0,"",SUM(I50:M50))</f>
        <v/>
      </c>
      <c r="O50" s="12" t="str">
        <f aca="false">IF(COUNTA(D50:H50)=0,"",IF(OR(I50=0,K50=0),"Fora do perfil",IF(COUNT(I50:M50)&lt;5,"Incompleto",IF(N50&gt;=Critérios!$C$42,"Quente",IF(N50&gt;=Critérios!$C$43,"Morno","Frio")))))</f>
        <v/>
      </c>
      <c r="P50" s="13" t="str">
        <f aca="false">IF(O50="","",IFERROR(INDEX(Critérios!$D$42:$D$46,MATCH(O50,Critérios!$B$42:$B$46,0)),""))</f>
        <v/>
      </c>
      <c r="Q50" s="7"/>
      <c r="R50" s="14"/>
      <c r="S50" s="7"/>
    </row>
    <row r="51" customFormat="false" ht="15" hidden="false" customHeight="false" outlineLevel="0" collapsed="false">
      <c r="A51" s="11"/>
      <c r="B51" s="7"/>
      <c r="C51" s="7"/>
      <c r="D51" s="7"/>
      <c r="E51" s="7"/>
      <c r="F51" s="7"/>
      <c r="G51" s="7"/>
      <c r="H51" s="7"/>
      <c r="I51" s="12" t="str">
        <f aca="false">IF(D51="","",IFERROR(INDEX(Critérios!$C$7:$C$10,MATCH(D51,Critérios!$B$7:$B$10,0)),""))</f>
        <v/>
      </c>
      <c r="J51" s="12" t="str">
        <f aca="false">IF(E51="","",IFERROR(INDEX(Critérios!$C$14:$C$17,MATCH(E51,Critérios!$B$14:$B$17,0)),""))</f>
        <v/>
      </c>
      <c r="K51" s="12" t="str">
        <f aca="false">IF(F51="","",IFERROR(INDEX(Critérios!$C$21:$C$24,MATCH(F51,Critérios!$B$21:$B$24,0)),""))</f>
        <v/>
      </c>
      <c r="L51" s="12" t="str">
        <f aca="false">IF(G51="","",IFERROR(INDEX(Critérios!$C$28:$C$31,MATCH(G51,Critérios!$B$28:$B$31,0)),""))</f>
        <v/>
      </c>
      <c r="M51" s="12" t="str">
        <f aca="false">IF(H51="","",IFERROR(INDEX(Critérios!$C$35:$C$38,MATCH(H51,Critérios!$B$35:$B$38,0)),""))</f>
        <v/>
      </c>
      <c r="N51" s="12" t="str">
        <f aca="false">IF(COUNTA(D51:H51)=0,"",SUM(I51:M51))</f>
        <v/>
      </c>
      <c r="O51" s="12" t="str">
        <f aca="false">IF(COUNTA(D51:H51)=0,"",IF(OR(I51=0,K51=0),"Fora do perfil",IF(COUNT(I51:M51)&lt;5,"Incompleto",IF(N51&gt;=Critérios!$C$42,"Quente",IF(N51&gt;=Critérios!$C$43,"Morno","Frio")))))</f>
        <v/>
      </c>
      <c r="P51" s="13" t="str">
        <f aca="false">IF(O51="","",IFERROR(INDEX(Critérios!$D$42:$D$46,MATCH(O51,Critérios!$B$42:$B$46,0)),""))</f>
        <v/>
      </c>
      <c r="Q51" s="7"/>
      <c r="R51" s="14"/>
      <c r="S51" s="7"/>
    </row>
    <row r="52" customFormat="false" ht="15" hidden="false" customHeight="false" outlineLevel="0" collapsed="false">
      <c r="A52" s="11"/>
      <c r="B52" s="7"/>
      <c r="C52" s="7"/>
      <c r="D52" s="7"/>
      <c r="E52" s="7"/>
      <c r="F52" s="7"/>
      <c r="G52" s="7"/>
      <c r="H52" s="7"/>
      <c r="I52" s="12" t="str">
        <f aca="false">IF(D52="","",IFERROR(INDEX(Critérios!$C$7:$C$10,MATCH(D52,Critérios!$B$7:$B$10,0)),""))</f>
        <v/>
      </c>
      <c r="J52" s="12" t="str">
        <f aca="false">IF(E52="","",IFERROR(INDEX(Critérios!$C$14:$C$17,MATCH(E52,Critérios!$B$14:$B$17,0)),""))</f>
        <v/>
      </c>
      <c r="K52" s="12" t="str">
        <f aca="false">IF(F52="","",IFERROR(INDEX(Critérios!$C$21:$C$24,MATCH(F52,Critérios!$B$21:$B$24,0)),""))</f>
        <v/>
      </c>
      <c r="L52" s="12" t="str">
        <f aca="false">IF(G52="","",IFERROR(INDEX(Critérios!$C$28:$C$31,MATCH(G52,Critérios!$B$28:$B$31,0)),""))</f>
        <v/>
      </c>
      <c r="M52" s="12" t="str">
        <f aca="false">IF(H52="","",IFERROR(INDEX(Critérios!$C$35:$C$38,MATCH(H52,Critérios!$B$35:$B$38,0)),""))</f>
        <v/>
      </c>
      <c r="N52" s="12" t="str">
        <f aca="false">IF(COUNTA(D52:H52)=0,"",SUM(I52:M52))</f>
        <v/>
      </c>
      <c r="O52" s="12" t="str">
        <f aca="false">IF(COUNTA(D52:H52)=0,"",IF(OR(I52=0,K52=0),"Fora do perfil",IF(COUNT(I52:M52)&lt;5,"Incompleto",IF(N52&gt;=Critérios!$C$42,"Quente",IF(N52&gt;=Critérios!$C$43,"Morno","Frio")))))</f>
        <v/>
      </c>
      <c r="P52" s="13" t="str">
        <f aca="false">IF(O52="","",IFERROR(INDEX(Critérios!$D$42:$D$46,MATCH(O52,Critérios!$B$42:$B$46,0)),""))</f>
        <v/>
      </c>
      <c r="Q52" s="7"/>
      <c r="R52" s="14"/>
      <c r="S52" s="7"/>
    </row>
    <row r="53" customFormat="false" ht="15" hidden="false" customHeight="false" outlineLevel="0" collapsed="false">
      <c r="A53" s="11"/>
      <c r="B53" s="7"/>
      <c r="C53" s="7"/>
      <c r="D53" s="7"/>
      <c r="E53" s="7"/>
      <c r="F53" s="7"/>
      <c r="G53" s="7"/>
      <c r="H53" s="7"/>
      <c r="I53" s="12" t="str">
        <f aca="false">IF(D53="","",IFERROR(INDEX(Critérios!$C$7:$C$10,MATCH(D53,Critérios!$B$7:$B$10,0)),""))</f>
        <v/>
      </c>
      <c r="J53" s="12" t="str">
        <f aca="false">IF(E53="","",IFERROR(INDEX(Critérios!$C$14:$C$17,MATCH(E53,Critérios!$B$14:$B$17,0)),""))</f>
        <v/>
      </c>
      <c r="K53" s="12" t="str">
        <f aca="false">IF(F53="","",IFERROR(INDEX(Critérios!$C$21:$C$24,MATCH(F53,Critérios!$B$21:$B$24,0)),""))</f>
        <v/>
      </c>
      <c r="L53" s="12" t="str">
        <f aca="false">IF(G53="","",IFERROR(INDEX(Critérios!$C$28:$C$31,MATCH(G53,Critérios!$B$28:$B$31,0)),""))</f>
        <v/>
      </c>
      <c r="M53" s="12" t="str">
        <f aca="false">IF(H53="","",IFERROR(INDEX(Critérios!$C$35:$C$38,MATCH(H53,Critérios!$B$35:$B$38,0)),""))</f>
        <v/>
      </c>
      <c r="N53" s="12" t="str">
        <f aca="false">IF(COUNTA(D53:H53)=0,"",SUM(I53:M53))</f>
        <v/>
      </c>
      <c r="O53" s="12" t="str">
        <f aca="false">IF(COUNTA(D53:H53)=0,"",IF(OR(I53=0,K53=0),"Fora do perfil",IF(COUNT(I53:M53)&lt;5,"Incompleto",IF(N53&gt;=Critérios!$C$42,"Quente",IF(N53&gt;=Critérios!$C$43,"Morno","Frio")))))</f>
        <v/>
      </c>
      <c r="P53" s="13" t="str">
        <f aca="false">IF(O53="","",IFERROR(INDEX(Critérios!$D$42:$D$46,MATCH(O53,Critérios!$B$42:$B$46,0)),""))</f>
        <v/>
      </c>
      <c r="Q53" s="7"/>
      <c r="R53" s="14"/>
      <c r="S53" s="7"/>
    </row>
    <row r="54" customFormat="false" ht="15" hidden="false" customHeight="false" outlineLevel="0" collapsed="false">
      <c r="A54" s="11"/>
      <c r="B54" s="7"/>
      <c r="C54" s="7"/>
      <c r="D54" s="7"/>
      <c r="E54" s="7"/>
      <c r="F54" s="7"/>
      <c r="G54" s="7"/>
      <c r="H54" s="7"/>
      <c r="I54" s="12" t="str">
        <f aca="false">IF(D54="","",IFERROR(INDEX(Critérios!$C$7:$C$10,MATCH(D54,Critérios!$B$7:$B$10,0)),""))</f>
        <v/>
      </c>
      <c r="J54" s="12" t="str">
        <f aca="false">IF(E54="","",IFERROR(INDEX(Critérios!$C$14:$C$17,MATCH(E54,Critérios!$B$14:$B$17,0)),""))</f>
        <v/>
      </c>
      <c r="K54" s="12" t="str">
        <f aca="false">IF(F54="","",IFERROR(INDEX(Critérios!$C$21:$C$24,MATCH(F54,Critérios!$B$21:$B$24,0)),""))</f>
        <v/>
      </c>
      <c r="L54" s="12" t="str">
        <f aca="false">IF(G54="","",IFERROR(INDEX(Critérios!$C$28:$C$31,MATCH(G54,Critérios!$B$28:$B$31,0)),""))</f>
        <v/>
      </c>
      <c r="M54" s="12" t="str">
        <f aca="false">IF(H54="","",IFERROR(INDEX(Critérios!$C$35:$C$38,MATCH(H54,Critérios!$B$35:$B$38,0)),""))</f>
        <v/>
      </c>
      <c r="N54" s="12" t="str">
        <f aca="false">IF(COUNTA(D54:H54)=0,"",SUM(I54:M54))</f>
        <v/>
      </c>
      <c r="O54" s="12" t="str">
        <f aca="false">IF(COUNTA(D54:H54)=0,"",IF(OR(I54=0,K54=0),"Fora do perfil",IF(COUNT(I54:M54)&lt;5,"Incompleto",IF(N54&gt;=Critérios!$C$42,"Quente",IF(N54&gt;=Critérios!$C$43,"Morno","Frio")))))</f>
        <v/>
      </c>
      <c r="P54" s="13" t="str">
        <f aca="false">IF(O54="","",IFERROR(INDEX(Critérios!$D$42:$D$46,MATCH(O54,Critérios!$B$42:$B$46,0)),""))</f>
        <v/>
      </c>
      <c r="Q54" s="7"/>
      <c r="R54" s="14"/>
      <c r="S54" s="7"/>
    </row>
    <row r="55" customFormat="false" ht="15" hidden="false" customHeight="false" outlineLevel="0" collapsed="false">
      <c r="A55" s="11"/>
      <c r="B55" s="7"/>
      <c r="C55" s="7"/>
      <c r="D55" s="7"/>
      <c r="E55" s="7"/>
      <c r="F55" s="7"/>
      <c r="G55" s="7"/>
      <c r="H55" s="7"/>
      <c r="I55" s="12" t="str">
        <f aca="false">IF(D55="","",IFERROR(INDEX(Critérios!$C$7:$C$10,MATCH(D55,Critérios!$B$7:$B$10,0)),""))</f>
        <v/>
      </c>
      <c r="J55" s="12" t="str">
        <f aca="false">IF(E55="","",IFERROR(INDEX(Critérios!$C$14:$C$17,MATCH(E55,Critérios!$B$14:$B$17,0)),""))</f>
        <v/>
      </c>
      <c r="K55" s="12" t="str">
        <f aca="false">IF(F55="","",IFERROR(INDEX(Critérios!$C$21:$C$24,MATCH(F55,Critérios!$B$21:$B$24,0)),""))</f>
        <v/>
      </c>
      <c r="L55" s="12" t="str">
        <f aca="false">IF(G55="","",IFERROR(INDEX(Critérios!$C$28:$C$31,MATCH(G55,Critérios!$B$28:$B$31,0)),""))</f>
        <v/>
      </c>
      <c r="M55" s="12" t="str">
        <f aca="false">IF(H55="","",IFERROR(INDEX(Critérios!$C$35:$C$38,MATCH(H55,Critérios!$B$35:$B$38,0)),""))</f>
        <v/>
      </c>
      <c r="N55" s="12" t="str">
        <f aca="false">IF(COUNTA(D55:H55)=0,"",SUM(I55:M55))</f>
        <v/>
      </c>
      <c r="O55" s="12" t="str">
        <f aca="false">IF(COUNTA(D55:H55)=0,"",IF(OR(I55=0,K55=0),"Fora do perfil",IF(COUNT(I55:M55)&lt;5,"Incompleto",IF(N55&gt;=Critérios!$C$42,"Quente",IF(N55&gt;=Critérios!$C$43,"Morno","Frio")))))</f>
        <v/>
      </c>
      <c r="P55" s="13" t="str">
        <f aca="false">IF(O55="","",IFERROR(INDEX(Critérios!$D$42:$D$46,MATCH(O55,Critérios!$B$42:$B$46,0)),""))</f>
        <v/>
      </c>
      <c r="Q55" s="7"/>
      <c r="R55" s="14"/>
      <c r="S55" s="7"/>
    </row>
    <row r="56" customFormat="false" ht="15" hidden="false" customHeight="false" outlineLevel="0" collapsed="false">
      <c r="A56" s="11"/>
      <c r="B56" s="7"/>
      <c r="C56" s="7"/>
      <c r="D56" s="7"/>
      <c r="E56" s="7"/>
      <c r="F56" s="7"/>
      <c r="G56" s="7"/>
      <c r="H56" s="7"/>
      <c r="I56" s="12" t="str">
        <f aca="false">IF(D56="","",IFERROR(INDEX(Critérios!$C$7:$C$10,MATCH(D56,Critérios!$B$7:$B$10,0)),""))</f>
        <v/>
      </c>
      <c r="J56" s="12" t="str">
        <f aca="false">IF(E56="","",IFERROR(INDEX(Critérios!$C$14:$C$17,MATCH(E56,Critérios!$B$14:$B$17,0)),""))</f>
        <v/>
      </c>
      <c r="K56" s="12" t="str">
        <f aca="false">IF(F56="","",IFERROR(INDEX(Critérios!$C$21:$C$24,MATCH(F56,Critérios!$B$21:$B$24,0)),""))</f>
        <v/>
      </c>
      <c r="L56" s="12" t="str">
        <f aca="false">IF(G56="","",IFERROR(INDEX(Critérios!$C$28:$C$31,MATCH(G56,Critérios!$B$28:$B$31,0)),""))</f>
        <v/>
      </c>
      <c r="M56" s="12" t="str">
        <f aca="false">IF(H56="","",IFERROR(INDEX(Critérios!$C$35:$C$38,MATCH(H56,Critérios!$B$35:$B$38,0)),""))</f>
        <v/>
      </c>
      <c r="N56" s="12" t="str">
        <f aca="false">IF(COUNTA(D56:H56)=0,"",SUM(I56:M56))</f>
        <v/>
      </c>
      <c r="O56" s="12" t="str">
        <f aca="false">IF(COUNTA(D56:H56)=0,"",IF(OR(I56=0,K56=0),"Fora do perfil",IF(COUNT(I56:M56)&lt;5,"Incompleto",IF(N56&gt;=Critérios!$C$42,"Quente",IF(N56&gt;=Critérios!$C$43,"Morno","Frio")))))</f>
        <v/>
      </c>
      <c r="P56" s="13" t="str">
        <f aca="false">IF(O56="","",IFERROR(INDEX(Critérios!$D$42:$D$46,MATCH(O56,Critérios!$B$42:$B$46,0)),""))</f>
        <v/>
      </c>
      <c r="Q56" s="7"/>
      <c r="R56" s="14"/>
      <c r="S56" s="7"/>
    </row>
    <row r="57" customFormat="false" ht="15" hidden="false" customHeight="false" outlineLevel="0" collapsed="false">
      <c r="A57" s="11"/>
      <c r="B57" s="7"/>
      <c r="C57" s="7"/>
      <c r="D57" s="7"/>
      <c r="E57" s="7"/>
      <c r="F57" s="7"/>
      <c r="G57" s="7"/>
      <c r="H57" s="7"/>
      <c r="I57" s="12" t="str">
        <f aca="false">IF(D57="","",IFERROR(INDEX(Critérios!$C$7:$C$10,MATCH(D57,Critérios!$B$7:$B$10,0)),""))</f>
        <v/>
      </c>
      <c r="J57" s="12" t="str">
        <f aca="false">IF(E57="","",IFERROR(INDEX(Critérios!$C$14:$C$17,MATCH(E57,Critérios!$B$14:$B$17,0)),""))</f>
        <v/>
      </c>
      <c r="K57" s="12" t="str">
        <f aca="false">IF(F57="","",IFERROR(INDEX(Critérios!$C$21:$C$24,MATCH(F57,Critérios!$B$21:$B$24,0)),""))</f>
        <v/>
      </c>
      <c r="L57" s="12" t="str">
        <f aca="false">IF(G57="","",IFERROR(INDEX(Critérios!$C$28:$C$31,MATCH(G57,Critérios!$B$28:$B$31,0)),""))</f>
        <v/>
      </c>
      <c r="M57" s="12" t="str">
        <f aca="false">IF(H57="","",IFERROR(INDEX(Critérios!$C$35:$C$38,MATCH(H57,Critérios!$B$35:$B$38,0)),""))</f>
        <v/>
      </c>
      <c r="N57" s="12" t="str">
        <f aca="false">IF(COUNTA(D57:H57)=0,"",SUM(I57:M57))</f>
        <v/>
      </c>
      <c r="O57" s="12" t="str">
        <f aca="false">IF(COUNTA(D57:H57)=0,"",IF(OR(I57=0,K57=0),"Fora do perfil",IF(COUNT(I57:M57)&lt;5,"Incompleto",IF(N57&gt;=Critérios!$C$42,"Quente",IF(N57&gt;=Critérios!$C$43,"Morno","Frio")))))</f>
        <v/>
      </c>
      <c r="P57" s="13" t="str">
        <f aca="false">IF(O57="","",IFERROR(INDEX(Critérios!$D$42:$D$46,MATCH(O57,Critérios!$B$42:$B$46,0)),""))</f>
        <v/>
      </c>
      <c r="Q57" s="7"/>
      <c r="R57" s="14"/>
      <c r="S57" s="7"/>
    </row>
    <row r="58" customFormat="false" ht="15" hidden="false" customHeight="false" outlineLevel="0" collapsed="false">
      <c r="A58" s="11"/>
      <c r="B58" s="7"/>
      <c r="C58" s="7"/>
      <c r="D58" s="7"/>
      <c r="E58" s="7"/>
      <c r="F58" s="7"/>
      <c r="G58" s="7"/>
      <c r="H58" s="7"/>
      <c r="I58" s="12" t="str">
        <f aca="false">IF(D58="","",IFERROR(INDEX(Critérios!$C$7:$C$10,MATCH(D58,Critérios!$B$7:$B$10,0)),""))</f>
        <v/>
      </c>
      <c r="J58" s="12" t="str">
        <f aca="false">IF(E58="","",IFERROR(INDEX(Critérios!$C$14:$C$17,MATCH(E58,Critérios!$B$14:$B$17,0)),""))</f>
        <v/>
      </c>
      <c r="K58" s="12" t="str">
        <f aca="false">IF(F58="","",IFERROR(INDEX(Critérios!$C$21:$C$24,MATCH(F58,Critérios!$B$21:$B$24,0)),""))</f>
        <v/>
      </c>
      <c r="L58" s="12" t="str">
        <f aca="false">IF(G58="","",IFERROR(INDEX(Critérios!$C$28:$C$31,MATCH(G58,Critérios!$B$28:$B$31,0)),""))</f>
        <v/>
      </c>
      <c r="M58" s="12" t="str">
        <f aca="false">IF(H58="","",IFERROR(INDEX(Critérios!$C$35:$C$38,MATCH(H58,Critérios!$B$35:$B$38,0)),""))</f>
        <v/>
      </c>
      <c r="N58" s="12" t="str">
        <f aca="false">IF(COUNTA(D58:H58)=0,"",SUM(I58:M58))</f>
        <v/>
      </c>
      <c r="O58" s="12" t="str">
        <f aca="false">IF(COUNTA(D58:H58)=0,"",IF(OR(I58=0,K58=0),"Fora do perfil",IF(COUNT(I58:M58)&lt;5,"Incompleto",IF(N58&gt;=Critérios!$C$42,"Quente",IF(N58&gt;=Critérios!$C$43,"Morno","Frio")))))</f>
        <v/>
      </c>
      <c r="P58" s="13" t="str">
        <f aca="false">IF(O58="","",IFERROR(INDEX(Critérios!$D$42:$D$46,MATCH(O58,Critérios!$B$42:$B$46,0)),""))</f>
        <v/>
      </c>
      <c r="Q58" s="7"/>
      <c r="R58" s="14"/>
      <c r="S58" s="7"/>
    </row>
    <row r="59" customFormat="false" ht="15" hidden="false" customHeight="false" outlineLevel="0" collapsed="false">
      <c r="A59" s="11"/>
      <c r="B59" s="7"/>
      <c r="C59" s="7"/>
      <c r="D59" s="7"/>
      <c r="E59" s="7"/>
      <c r="F59" s="7"/>
      <c r="G59" s="7"/>
      <c r="H59" s="7"/>
      <c r="I59" s="12" t="str">
        <f aca="false">IF(D59="","",IFERROR(INDEX(Critérios!$C$7:$C$10,MATCH(D59,Critérios!$B$7:$B$10,0)),""))</f>
        <v/>
      </c>
      <c r="J59" s="12" t="str">
        <f aca="false">IF(E59="","",IFERROR(INDEX(Critérios!$C$14:$C$17,MATCH(E59,Critérios!$B$14:$B$17,0)),""))</f>
        <v/>
      </c>
      <c r="K59" s="12" t="str">
        <f aca="false">IF(F59="","",IFERROR(INDEX(Critérios!$C$21:$C$24,MATCH(F59,Critérios!$B$21:$B$24,0)),""))</f>
        <v/>
      </c>
      <c r="L59" s="12" t="str">
        <f aca="false">IF(G59="","",IFERROR(INDEX(Critérios!$C$28:$C$31,MATCH(G59,Critérios!$B$28:$B$31,0)),""))</f>
        <v/>
      </c>
      <c r="M59" s="12" t="str">
        <f aca="false">IF(H59="","",IFERROR(INDEX(Critérios!$C$35:$C$38,MATCH(H59,Critérios!$B$35:$B$38,0)),""))</f>
        <v/>
      </c>
      <c r="N59" s="12" t="str">
        <f aca="false">IF(COUNTA(D59:H59)=0,"",SUM(I59:M59))</f>
        <v/>
      </c>
      <c r="O59" s="12" t="str">
        <f aca="false">IF(COUNTA(D59:H59)=0,"",IF(OR(I59=0,K59=0),"Fora do perfil",IF(COUNT(I59:M59)&lt;5,"Incompleto",IF(N59&gt;=Critérios!$C$42,"Quente",IF(N59&gt;=Critérios!$C$43,"Morno","Frio")))))</f>
        <v/>
      </c>
      <c r="P59" s="13" t="str">
        <f aca="false">IF(O59="","",IFERROR(INDEX(Critérios!$D$42:$D$46,MATCH(O59,Critérios!$B$42:$B$46,0)),""))</f>
        <v/>
      </c>
      <c r="Q59" s="7"/>
      <c r="R59" s="14"/>
      <c r="S59" s="7"/>
    </row>
    <row r="60" customFormat="false" ht="15" hidden="false" customHeight="false" outlineLevel="0" collapsed="false">
      <c r="A60" s="11"/>
      <c r="B60" s="7"/>
      <c r="C60" s="7"/>
      <c r="D60" s="7"/>
      <c r="E60" s="7"/>
      <c r="F60" s="7"/>
      <c r="G60" s="7"/>
      <c r="H60" s="7"/>
      <c r="I60" s="12" t="str">
        <f aca="false">IF(D60="","",IFERROR(INDEX(Critérios!$C$7:$C$10,MATCH(D60,Critérios!$B$7:$B$10,0)),""))</f>
        <v/>
      </c>
      <c r="J60" s="12" t="str">
        <f aca="false">IF(E60="","",IFERROR(INDEX(Critérios!$C$14:$C$17,MATCH(E60,Critérios!$B$14:$B$17,0)),""))</f>
        <v/>
      </c>
      <c r="K60" s="12" t="str">
        <f aca="false">IF(F60="","",IFERROR(INDEX(Critérios!$C$21:$C$24,MATCH(F60,Critérios!$B$21:$B$24,0)),""))</f>
        <v/>
      </c>
      <c r="L60" s="12" t="str">
        <f aca="false">IF(G60="","",IFERROR(INDEX(Critérios!$C$28:$C$31,MATCH(G60,Critérios!$B$28:$B$31,0)),""))</f>
        <v/>
      </c>
      <c r="M60" s="12" t="str">
        <f aca="false">IF(H60="","",IFERROR(INDEX(Critérios!$C$35:$C$38,MATCH(H60,Critérios!$B$35:$B$38,0)),""))</f>
        <v/>
      </c>
      <c r="N60" s="12" t="str">
        <f aca="false">IF(COUNTA(D60:H60)=0,"",SUM(I60:M60))</f>
        <v/>
      </c>
      <c r="O60" s="12" t="str">
        <f aca="false">IF(COUNTA(D60:H60)=0,"",IF(OR(I60=0,K60=0),"Fora do perfil",IF(COUNT(I60:M60)&lt;5,"Incompleto",IF(N60&gt;=Critérios!$C$42,"Quente",IF(N60&gt;=Critérios!$C$43,"Morno","Frio")))))</f>
        <v/>
      </c>
      <c r="P60" s="13" t="str">
        <f aca="false">IF(O60="","",IFERROR(INDEX(Critérios!$D$42:$D$46,MATCH(O60,Critérios!$B$42:$B$46,0)),""))</f>
        <v/>
      </c>
      <c r="Q60" s="7"/>
      <c r="R60" s="14"/>
      <c r="S60" s="7"/>
    </row>
    <row r="61" customFormat="false" ht="15" hidden="false" customHeight="false" outlineLevel="0" collapsed="false">
      <c r="A61" s="11"/>
      <c r="B61" s="7"/>
      <c r="C61" s="7"/>
      <c r="D61" s="7"/>
      <c r="E61" s="7"/>
      <c r="F61" s="7"/>
      <c r="G61" s="7"/>
      <c r="H61" s="7"/>
      <c r="I61" s="12" t="str">
        <f aca="false">IF(D61="","",IFERROR(INDEX(Critérios!$C$7:$C$10,MATCH(D61,Critérios!$B$7:$B$10,0)),""))</f>
        <v/>
      </c>
      <c r="J61" s="12" t="str">
        <f aca="false">IF(E61="","",IFERROR(INDEX(Critérios!$C$14:$C$17,MATCH(E61,Critérios!$B$14:$B$17,0)),""))</f>
        <v/>
      </c>
      <c r="K61" s="12" t="str">
        <f aca="false">IF(F61="","",IFERROR(INDEX(Critérios!$C$21:$C$24,MATCH(F61,Critérios!$B$21:$B$24,0)),""))</f>
        <v/>
      </c>
      <c r="L61" s="12" t="str">
        <f aca="false">IF(G61="","",IFERROR(INDEX(Critérios!$C$28:$C$31,MATCH(G61,Critérios!$B$28:$B$31,0)),""))</f>
        <v/>
      </c>
      <c r="M61" s="12" t="str">
        <f aca="false">IF(H61="","",IFERROR(INDEX(Critérios!$C$35:$C$38,MATCH(H61,Critérios!$B$35:$B$38,0)),""))</f>
        <v/>
      </c>
      <c r="N61" s="12" t="str">
        <f aca="false">IF(COUNTA(D61:H61)=0,"",SUM(I61:M61))</f>
        <v/>
      </c>
      <c r="O61" s="12" t="str">
        <f aca="false">IF(COUNTA(D61:H61)=0,"",IF(OR(I61=0,K61=0),"Fora do perfil",IF(COUNT(I61:M61)&lt;5,"Incompleto",IF(N61&gt;=Critérios!$C$42,"Quente",IF(N61&gt;=Critérios!$C$43,"Morno","Frio")))))</f>
        <v/>
      </c>
      <c r="P61" s="13" t="str">
        <f aca="false">IF(O61="","",IFERROR(INDEX(Critérios!$D$42:$D$46,MATCH(O61,Critérios!$B$42:$B$46,0)),""))</f>
        <v/>
      </c>
      <c r="Q61" s="7"/>
      <c r="R61" s="14"/>
      <c r="S61" s="7"/>
    </row>
    <row r="62" customFormat="false" ht="15" hidden="false" customHeight="false" outlineLevel="0" collapsed="false">
      <c r="A62" s="11"/>
      <c r="B62" s="7"/>
      <c r="C62" s="7"/>
      <c r="D62" s="7"/>
      <c r="E62" s="7"/>
      <c r="F62" s="7"/>
      <c r="G62" s="7"/>
      <c r="H62" s="7"/>
      <c r="I62" s="12" t="str">
        <f aca="false">IF(D62="","",IFERROR(INDEX(Critérios!$C$7:$C$10,MATCH(D62,Critérios!$B$7:$B$10,0)),""))</f>
        <v/>
      </c>
      <c r="J62" s="12" t="str">
        <f aca="false">IF(E62="","",IFERROR(INDEX(Critérios!$C$14:$C$17,MATCH(E62,Critérios!$B$14:$B$17,0)),""))</f>
        <v/>
      </c>
      <c r="K62" s="12" t="str">
        <f aca="false">IF(F62="","",IFERROR(INDEX(Critérios!$C$21:$C$24,MATCH(F62,Critérios!$B$21:$B$24,0)),""))</f>
        <v/>
      </c>
      <c r="L62" s="12" t="str">
        <f aca="false">IF(G62="","",IFERROR(INDEX(Critérios!$C$28:$C$31,MATCH(G62,Critérios!$B$28:$B$31,0)),""))</f>
        <v/>
      </c>
      <c r="M62" s="12" t="str">
        <f aca="false">IF(H62="","",IFERROR(INDEX(Critérios!$C$35:$C$38,MATCH(H62,Critérios!$B$35:$B$38,0)),""))</f>
        <v/>
      </c>
      <c r="N62" s="12" t="str">
        <f aca="false">IF(COUNTA(D62:H62)=0,"",SUM(I62:M62))</f>
        <v/>
      </c>
      <c r="O62" s="12" t="str">
        <f aca="false">IF(COUNTA(D62:H62)=0,"",IF(OR(I62=0,K62=0),"Fora do perfil",IF(COUNT(I62:M62)&lt;5,"Incompleto",IF(N62&gt;=Critérios!$C$42,"Quente",IF(N62&gt;=Critérios!$C$43,"Morno","Frio")))))</f>
        <v/>
      </c>
      <c r="P62" s="13" t="str">
        <f aca="false">IF(O62="","",IFERROR(INDEX(Critérios!$D$42:$D$46,MATCH(O62,Critérios!$B$42:$B$46,0)),""))</f>
        <v/>
      </c>
      <c r="Q62" s="7"/>
      <c r="R62" s="14"/>
      <c r="S62" s="7"/>
    </row>
    <row r="63" customFormat="false" ht="15" hidden="false" customHeight="false" outlineLevel="0" collapsed="false">
      <c r="A63" s="11"/>
      <c r="B63" s="7"/>
      <c r="C63" s="7"/>
      <c r="D63" s="7"/>
      <c r="E63" s="7"/>
      <c r="F63" s="7"/>
      <c r="G63" s="7"/>
      <c r="H63" s="7"/>
      <c r="I63" s="12" t="str">
        <f aca="false">IF(D63="","",IFERROR(INDEX(Critérios!$C$7:$C$10,MATCH(D63,Critérios!$B$7:$B$10,0)),""))</f>
        <v/>
      </c>
      <c r="J63" s="12" t="str">
        <f aca="false">IF(E63="","",IFERROR(INDEX(Critérios!$C$14:$C$17,MATCH(E63,Critérios!$B$14:$B$17,0)),""))</f>
        <v/>
      </c>
      <c r="K63" s="12" t="str">
        <f aca="false">IF(F63="","",IFERROR(INDEX(Critérios!$C$21:$C$24,MATCH(F63,Critérios!$B$21:$B$24,0)),""))</f>
        <v/>
      </c>
      <c r="L63" s="12" t="str">
        <f aca="false">IF(G63="","",IFERROR(INDEX(Critérios!$C$28:$C$31,MATCH(G63,Critérios!$B$28:$B$31,0)),""))</f>
        <v/>
      </c>
      <c r="M63" s="12" t="str">
        <f aca="false">IF(H63="","",IFERROR(INDEX(Critérios!$C$35:$C$38,MATCH(H63,Critérios!$B$35:$B$38,0)),""))</f>
        <v/>
      </c>
      <c r="N63" s="12" t="str">
        <f aca="false">IF(COUNTA(D63:H63)=0,"",SUM(I63:M63))</f>
        <v/>
      </c>
      <c r="O63" s="12" t="str">
        <f aca="false">IF(COUNTA(D63:H63)=0,"",IF(OR(I63=0,K63=0),"Fora do perfil",IF(COUNT(I63:M63)&lt;5,"Incompleto",IF(N63&gt;=Critérios!$C$42,"Quente",IF(N63&gt;=Critérios!$C$43,"Morno","Frio")))))</f>
        <v/>
      </c>
      <c r="P63" s="13" t="str">
        <f aca="false">IF(O63="","",IFERROR(INDEX(Critérios!$D$42:$D$46,MATCH(O63,Critérios!$B$42:$B$46,0)),""))</f>
        <v/>
      </c>
      <c r="Q63" s="7"/>
      <c r="R63" s="14"/>
      <c r="S63" s="7"/>
    </row>
    <row r="64" customFormat="false" ht="15" hidden="false" customHeight="false" outlineLevel="0" collapsed="false">
      <c r="A64" s="11"/>
      <c r="B64" s="7"/>
      <c r="C64" s="7"/>
      <c r="D64" s="7"/>
      <c r="E64" s="7"/>
      <c r="F64" s="7"/>
      <c r="G64" s="7"/>
      <c r="H64" s="7"/>
      <c r="I64" s="12" t="str">
        <f aca="false">IF(D64="","",IFERROR(INDEX(Critérios!$C$7:$C$10,MATCH(D64,Critérios!$B$7:$B$10,0)),""))</f>
        <v/>
      </c>
      <c r="J64" s="12" t="str">
        <f aca="false">IF(E64="","",IFERROR(INDEX(Critérios!$C$14:$C$17,MATCH(E64,Critérios!$B$14:$B$17,0)),""))</f>
        <v/>
      </c>
      <c r="K64" s="12" t="str">
        <f aca="false">IF(F64="","",IFERROR(INDEX(Critérios!$C$21:$C$24,MATCH(F64,Critérios!$B$21:$B$24,0)),""))</f>
        <v/>
      </c>
      <c r="L64" s="12" t="str">
        <f aca="false">IF(G64="","",IFERROR(INDEX(Critérios!$C$28:$C$31,MATCH(G64,Critérios!$B$28:$B$31,0)),""))</f>
        <v/>
      </c>
      <c r="M64" s="12" t="str">
        <f aca="false">IF(H64="","",IFERROR(INDEX(Critérios!$C$35:$C$38,MATCH(H64,Critérios!$B$35:$B$38,0)),""))</f>
        <v/>
      </c>
      <c r="N64" s="12" t="str">
        <f aca="false">IF(COUNTA(D64:H64)=0,"",SUM(I64:M64))</f>
        <v/>
      </c>
      <c r="O64" s="12" t="str">
        <f aca="false">IF(COUNTA(D64:H64)=0,"",IF(OR(I64=0,K64=0),"Fora do perfil",IF(COUNT(I64:M64)&lt;5,"Incompleto",IF(N64&gt;=Critérios!$C$42,"Quente",IF(N64&gt;=Critérios!$C$43,"Morno","Frio")))))</f>
        <v/>
      </c>
      <c r="P64" s="13" t="str">
        <f aca="false">IF(O64="","",IFERROR(INDEX(Critérios!$D$42:$D$46,MATCH(O64,Critérios!$B$42:$B$46,0)),""))</f>
        <v/>
      </c>
      <c r="Q64" s="7"/>
      <c r="R64" s="14"/>
      <c r="S64" s="7"/>
    </row>
    <row r="65" customFormat="false" ht="15" hidden="false" customHeight="false" outlineLevel="0" collapsed="false">
      <c r="A65" s="11"/>
      <c r="B65" s="7"/>
      <c r="C65" s="7"/>
      <c r="D65" s="7"/>
      <c r="E65" s="7"/>
      <c r="F65" s="7"/>
      <c r="G65" s="7"/>
      <c r="H65" s="7"/>
      <c r="I65" s="12" t="str">
        <f aca="false">IF(D65="","",IFERROR(INDEX(Critérios!$C$7:$C$10,MATCH(D65,Critérios!$B$7:$B$10,0)),""))</f>
        <v/>
      </c>
      <c r="J65" s="12" t="str">
        <f aca="false">IF(E65="","",IFERROR(INDEX(Critérios!$C$14:$C$17,MATCH(E65,Critérios!$B$14:$B$17,0)),""))</f>
        <v/>
      </c>
      <c r="K65" s="12" t="str">
        <f aca="false">IF(F65="","",IFERROR(INDEX(Critérios!$C$21:$C$24,MATCH(F65,Critérios!$B$21:$B$24,0)),""))</f>
        <v/>
      </c>
      <c r="L65" s="12" t="str">
        <f aca="false">IF(G65="","",IFERROR(INDEX(Critérios!$C$28:$C$31,MATCH(G65,Critérios!$B$28:$B$31,0)),""))</f>
        <v/>
      </c>
      <c r="M65" s="12" t="str">
        <f aca="false">IF(H65="","",IFERROR(INDEX(Critérios!$C$35:$C$38,MATCH(H65,Critérios!$B$35:$B$38,0)),""))</f>
        <v/>
      </c>
      <c r="N65" s="12" t="str">
        <f aca="false">IF(COUNTA(D65:H65)=0,"",SUM(I65:M65))</f>
        <v/>
      </c>
      <c r="O65" s="12" t="str">
        <f aca="false">IF(COUNTA(D65:H65)=0,"",IF(OR(I65=0,K65=0),"Fora do perfil",IF(COUNT(I65:M65)&lt;5,"Incompleto",IF(N65&gt;=Critérios!$C$42,"Quente",IF(N65&gt;=Critérios!$C$43,"Morno","Frio")))))</f>
        <v/>
      </c>
      <c r="P65" s="13" t="str">
        <f aca="false">IF(O65="","",IFERROR(INDEX(Critérios!$D$42:$D$46,MATCH(O65,Critérios!$B$42:$B$46,0)),""))</f>
        <v/>
      </c>
      <c r="Q65" s="7"/>
      <c r="R65" s="14"/>
      <c r="S65" s="7"/>
    </row>
    <row r="66" customFormat="false" ht="15" hidden="false" customHeight="false" outlineLevel="0" collapsed="false">
      <c r="A66" s="11"/>
      <c r="B66" s="7"/>
      <c r="C66" s="7"/>
      <c r="D66" s="7"/>
      <c r="E66" s="7"/>
      <c r="F66" s="7"/>
      <c r="G66" s="7"/>
      <c r="H66" s="7"/>
      <c r="I66" s="12" t="str">
        <f aca="false">IF(D66="","",IFERROR(INDEX(Critérios!$C$7:$C$10,MATCH(D66,Critérios!$B$7:$B$10,0)),""))</f>
        <v/>
      </c>
      <c r="J66" s="12" t="str">
        <f aca="false">IF(E66="","",IFERROR(INDEX(Critérios!$C$14:$C$17,MATCH(E66,Critérios!$B$14:$B$17,0)),""))</f>
        <v/>
      </c>
      <c r="K66" s="12" t="str">
        <f aca="false">IF(F66="","",IFERROR(INDEX(Critérios!$C$21:$C$24,MATCH(F66,Critérios!$B$21:$B$24,0)),""))</f>
        <v/>
      </c>
      <c r="L66" s="12" t="str">
        <f aca="false">IF(G66="","",IFERROR(INDEX(Critérios!$C$28:$C$31,MATCH(G66,Critérios!$B$28:$B$31,0)),""))</f>
        <v/>
      </c>
      <c r="M66" s="12" t="str">
        <f aca="false">IF(H66="","",IFERROR(INDEX(Critérios!$C$35:$C$38,MATCH(H66,Critérios!$B$35:$B$38,0)),""))</f>
        <v/>
      </c>
      <c r="N66" s="12" t="str">
        <f aca="false">IF(COUNTA(D66:H66)=0,"",SUM(I66:M66))</f>
        <v/>
      </c>
      <c r="O66" s="12" t="str">
        <f aca="false">IF(COUNTA(D66:H66)=0,"",IF(OR(I66=0,K66=0),"Fora do perfil",IF(COUNT(I66:M66)&lt;5,"Incompleto",IF(N66&gt;=Critérios!$C$42,"Quente",IF(N66&gt;=Critérios!$C$43,"Morno","Frio")))))</f>
        <v/>
      </c>
      <c r="P66" s="13" t="str">
        <f aca="false">IF(O66="","",IFERROR(INDEX(Critérios!$D$42:$D$46,MATCH(O66,Critérios!$B$42:$B$46,0)),""))</f>
        <v/>
      </c>
      <c r="Q66" s="7"/>
      <c r="R66" s="14"/>
      <c r="S66" s="7"/>
    </row>
    <row r="67" customFormat="false" ht="15" hidden="false" customHeight="false" outlineLevel="0" collapsed="false">
      <c r="A67" s="11"/>
      <c r="B67" s="7"/>
      <c r="C67" s="7"/>
      <c r="D67" s="7"/>
      <c r="E67" s="7"/>
      <c r="F67" s="7"/>
      <c r="G67" s="7"/>
      <c r="H67" s="7"/>
      <c r="I67" s="12" t="str">
        <f aca="false">IF(D67="","",IFERROR(INDEX(Critérios!$C$7:$C$10,MATCH(D67,Critérios!$B$7:$B$10,0)),""))</f>
        <v/>
      </c>
      <c r="J67" s="12" t="str">
        <f aca="false">IF(E67="","",IFERROR(INDEX(Critérios!$C$14:$C$17,MATCH(E67,Critérios!$B$14:$B$17,0)),""))</f>
        <v/>
      </c>
      <c r="K67" s="12" t="str">
        <f aca="false">IF(F67="","",IFERROR(INDEX(Critérios!$C$21:$C$24,MATCH(F67,Critérios!$B$21:$B$24,0)),""))</f>
        <v/>
      </c>
      <c r="L67" s="12" t="str">
        <f aca="false">IF(G67="","",IFERROR(INDEX(Critérios!$C$28:$C$31,MATCH(G67,Critérios!$B$28:$B$31,0)),""))</f>
        <v/>
      </c>
      <c r="M67" s="12" t="str">
        <f aca="false">IF(H67="","",IFERROR(INDEX(Critérios!$C$35:$C$38,MATCH(H67,Critérios!$B$35:$B$38,0)),""))</f>
        <v/>
      </c>
      <c r="N67" s="12" t="str">
        <f aca="false">IF(COUNTA(D67:H67)=0,"",SUM(I67:M67))</f>
        <v/>
      </c>
      <c r="O67" s="12" t="str">
        <f aca="false">IF(COUNTA(D67:H67)=0,"",IF(OR(I67=0,K67=0),"Fora do perfil",IF(COUNT(I67:M67)&lt;5,"Incompleto",IF(N67&gt;=Critérios!$C$42,"Quente",IF(N67&gt;=Critérios!$C$43,"Morno","Frio")))))</f>
        <v/>
      </c>
      <c r="P67" s="13" t="str">
        <f aca="false">IF(O67="","",IFERROR(INDEX(Critérios!$D$42:$D$46,MATCH(O67,Critérios!$B$42:$B$46,0)),""))</f>
        <v/>
      </c>
      <c r="Q67" s="7"/>
      <c r="R67" s="14"/>
      <c r="S67" s="7"/>
    </row>
    <row r="68" customFormat="false" ht="15" hidden="false" customHeight="false" outlineLevel="0" collapsed="false">
      <c r="A68" s="11"/>
      <c r="B68" s="7"/>
      <c r="C68" s="7"/>
      <c r="D68" s="7"/>
      <c r="E68" s="7"/>
      <c r="F68" s="7"/>
      <c r="G68" s="7"/>
      <c r="H68" s="7"/>
      <c r="I68" s="12" t="str">
        <f aca="false">IF(D68="","",IFERROR(INDEX(Critérios!$C$7:$C$10,MATCH(D68,Critérios!$B$7:$B$10,0)),""))</f>
        <v/>
      </c>
      <c r="J68" s="12" t="str">
        <f aca="false">IF(E68="","",IFERROR(INDEX(Critérios!$C$14:$C$17,MATCH(E68,Critérios!$B$14:$B$17,0)),""))</f>
        <v/>
      </c>
      <c r="K68" s="12" t="str">
        <f aca="false">IF(F68="","",IFERROR(INDEX(Critérios!$C$21:$C$24,MATCH(F68,Critérios!$B$21:$B$24,0)),""))</f>
        <v/>
      </c>
      <c r="L68" s="12" t="str">
        <f aca="false">IF(G68="","",IFERROR(INDEX(Critérios!$C$28:$C$31,MATCH(G68,Critérios!$B$28:$B$31,0)),""))</f>
        <v/>
      </c>
      <c r="M68" s="12" t="str">
        <f aca="false">IF(H68="","",IFERROR(INDEX(Critérios!$C$35:$C$38,MATCH(H68,Critérios!$B$35:$B$38,0)),""))</f>
        <v/>
      </c>
      <c r="N68" s="12" t="str">
        <f aca="false">IF(COUNTA(D68:H68)=0,"",SUM(I68:M68))</f>
        <v/>
      </c>
      <c r="O68" s="12" t="str">
        <f aca="false">IF(COUNTA(D68:H68)=0,"",IF(OR(I68=0,K68=0),"Fora do perfil",IF(COUNT(I68:M68)&lt;5,"Incompleto",IF(N68&gt;=Critérios!$C$42,"Quente",IF(N68&gt;=Critérios!$C$43,"Morno","Frio")))))</f>
        <v/>
      </c>
      <c r="P68" s="13" t="str">
        <f aca="false">IF(O68="","",IFERROR(INDEX(Critérios!$D$42:$D$46,MATCH(O68,Critérios!$B$42:$B$46,0)),""))</f>
        <v/>
      </c>
      <c r="Q68" s="7"/>
      <c r="R68" s="14"/>
      <c r="S68" s="7"/>
    </row>
    <row r="69" customFormat="false" ht="15" hidden="false" customHeight="false" outlineLevel="0" collapsed="false">
      <c r="A69" s="11"/>
      <c r="B69" s="7"/>
      <c r="C69" s="7"/>
      <c r="D69" s="7"/>
      <c r="E69" s="7"/>
      <c r="F69" s="7"/>
      <c r="G69" s="7"/>
      <c r="H69" s="7"/>
      <c r="I69" s="12" t="str">
        <f aca="false">IF(D69="","",IFERROR(INDEX(Critérios!$C$7:$C$10,MATCH(D69,Critérios!$B$7:$B$10,0)),""))</f>
        <v/>
      </c>
      <c r="J69" s="12" t="str">
        <f aca="false">IF(E69="","",IFERROR(INDEX(Critérios!$C$14:$C$17,MATCH(E69,Critérios!$B$14:$B$17,0)),""))</f>
        <v/>
      </c>
      <c r="K69" s="12" t="str">
        <f aca="false">IF(F69="","",IFERROR(INDEX(Critérios!$C$21:$C$24,MATCH(F69,Critérios!$B$21:$B$24,0)),""))</f>
        <v/>
      </c>
      <c r="L69" s="12" t="str">
        <f aca="false">IF(G69="","",IFERROR(INDEX(Critérios!$C$28:$C$31,MATCH(G69,Critérios!$B$28:$B$31,0)),""))</f>
        <v/>
      </c>
      <c r="M69" s="12" t="str">
        <f aca="false">IF(H69="","",IFERROR(INDEX(Critérios!$C$35:$C$38,MATCH(H69,Critérios!$B$35:$B$38,0)),""))</f>
        <v/>
      </c>
      <c r="N69" s="12" t="str">
        <f aca="false">IF(COUNTA(D69:H69)=0,"",SUM(I69:M69))</f>
        <v/>
      </c>
      <c r="O69" s="12" t="str">
        <f aca="false">IF(COUNTA(D69:H69)=0,"",IF(OR(I69=0,K69=0),"Fora do perfil",IF(COUNT(I69:M69)&lt;5,"Incompleto",IF(N69&gt;=Critérios!$C$42,"Quente",IF(N69&gt;=Critérios!$C$43,"Morno","Frio")))))</f>
        <v/>
      </c>
      <c r="P69" s="13" t="str">
        <f aca="false">IF(O69="","",IFERROR(INDEX(Critérios!$D$42:$D$46,MATCH(O69,Critérios!$B$42:$B$46,0)),""))</f>
        <v/>
      </c>
      <c r="Q69" s="7"/>
      <c r="R69" s="14"/>
      <c r="S69" s="7"/>
    </row>
    <row r="70" customFormat="false" ht="15" hidden="false" customHeight="false" outlineLevel="0" collapsed="false">
      <c r="A70" s="11"/>
      <c r="B70" s="7"/>
      <c r="C70" s="7"/>
      <c r="D70" s="7"/>
      <c r="E70" s="7"/>
      <c r="F70" s="7"/>
      <c r="G70" s="7"/>
      <c r="H70" s="7"/>
      <c r="I70" s="12" t="str">
        <f aca="false">IF(D70="","",IFERROR(INDEX(Critérios!$C$7:$C$10,MATCH(D70,Critérios!$B$7:$B$10,0)),""))</f>
        <v/>
      </c>
      <c r="J70" s="12" t="str">
        <f aca="false">IF(E70="","",IFERROR(INDEX(Critérios!$C$14:$C$17,MATCH(E70,Critérios!$B$14:$B$17,0)),""))</f>
        <v/>
      </c>
      <c r="K70" s="12" t="str">
        <f aca="false">IF(F70="","",IFERROR(INDEX(Critérios!$C$21:$C$24,MATCH(F70,Critérios!$B$21:$B$24,0)),""))</f>
        <v/>
      </c>
      <c r="L70" s="12" t="str">
        <f aca="false">IF(G70="","",IFERROR(INDEX(Critérios!$C$28:$C$31,MATCH(G70,Critérios!$B$28:$B$31,0)),""))</f>
        <v/>
      </c>
      <c r="M70" s="12" t="str">
        <f aca="false">IF(H70="","",IFERROR(INDEX(Critérios!$C$35:$C$38,MATCH(H70,Critérios!$B$35:$B$38,0)),""))</f>
        <v/>
      </c>
      <c r="N70" s="12" t="str">
        <f aca="false">IF(COUNTA(D70:H70)=0,"",SUM(I70:M70))</f>
        <v/>
      </c>
      <c r="O70" s="12" t="str">
        <f aca="false">IF(COUNTA(D70:H70)=0,"",IF(OR(I70=0,K70=0),"Fora do perfil",IF(COUNT(I70:M70)&lt;5,"Incompleto",IF(N70&gt;=Critérios!$C$42,"Quente",IF(N70&gt;=Critérios!$C$43,"Morno","Frio")))))</f>
        <v/>
      </c>
      <c r="P70" s="13" t="str">
        <f aca="false">IF(O70="","",IFERROR(INDEX(Critérios!$D$42:$D$46,MATCH(O70,Critérios!$B$42:$B$46,0)),""))</f>
        <v/>
      </c>
      <c r="Q70" s="7"/>
      <c r="R70" s="14"/>
      <c r="S70" s="7"/>
    </row>
    <row r="71" customFormat="false" ht="15" hidden="false" customHeight="false" outlineLevel="0" collapsed="false">
      <c r="A71" s="11"/>
      <c r="B71" s="7"/>
      <c r="C71" s="7"/>
      <c r="D71" s="7"/>
      <c r="E71" s="7"/>
      <c r="F71" s="7"/>
      <c r="G71" s="7"/>
      <c r="H71" s="7"/>
      <c r="I71" s="12" t="str">
        <f aca="false">IF(D71="","",IFERROR(INDEX(Critérios!$C$7:$C$10,MATCH(D71,Critérios!$B$7:$B$10,0)),""))</f>
        <v/>
      </c>
      <c r="J71" s="12" t="str">
        <f aca="false">IF(E71="","",IFERROR(INDEX(Critérios!$C$14:$C$17,MATCH(E71,Critérios!$B$14:$B$17,0)),""))</f>
        <v/>
      </c>
      <c r="K71" s="12" t="str">
        <f aca="false">IF(F71="","",IFERROR(INDEX(Critérios!$C$21:$C$24,MATCH(F71,Critérios!$B$21:$B$24,0)),""))</f>
        <v/>
      </c>
      <c r="L71" s="12" t="str">
        <f aca="false">IF(G71="","",IFERROR(INDEX(Critérios!$C$28:$C$31,MATCH(G71,Critérios!$B$28:$B$31,0)),""))</f>
        <v/>
      </c>
      <c r="M71" s="12" t="str">
        <f aca="false">IF(H71="","",IFERROR(INDEX(Critérios!$C$35:$C$38,MATCH(H71,Critérios!$B$35:$B$38,0)),""))</f>
        <v/>
      </c>
      <c r="N71" s="12" t="str">
        <f aca="false">IF(COUNTA(D71:H71)=0,"",SUM(I71:M71))</f>
        <v/>
      </c>
      <c r="O71" s="12" t="str">
        <f aca="false">IF(COUNTA(D71:H71)=0,"",IF(OR(I71=0,K71=0),"Fora do perfil",IF(COUNT(I71:M71)&lt;5,"Incompleto",IF(N71&gt;=Critérios!$C$42,"Quente",IF(N71&gt;=Critérios!$C$43,"Morno","Frio")))))</f>
        <v/>
      </c>
      <c r="P71" s="13" t="str">
        <f aca="false">IF(O71="","",IFERROR(INDEX(Critérios!$D$42:$D$46,MATCH(O71,Critérios!$B$42:$B$46,0)),""))</f>
        <v/>
      </c>
      <c r="Q71" s="7"/>
      <c r="R71" s="14"/>
      <c r="S71" s="7"/>
    </row>
    <row r="72" customFormat="false" ht="15" hidden="false" customHeight="false" outlineLevel="0" collapsed="false">
      <c r="A72" s="11"/>
      <c r="B72" s="7"/>
      <c r="C72" s="7"/>
      <c r="D72" s="7"/>
      <c r="E72" s="7"/>
      <c r="F72" s="7"/>
      <c r="G72" s="7"/>
      <c r="H72" s="7"/>
      <c r="I72" s="12" t="str">
        <f aca="false">IF(D72="","",IFERROR(INDEX(Critérios!$C$7:$C$10,MATCH(D72,Critérios!$B$7:$B$10,0)),""))</f>
        <v/>
      </c>
      <c r="J72" s="12" t="str">
        <f aca="false">IF(E72="","",IFERROR(INDEX(Critérios!$C$14:$C$17,MATCH(E72,Critérios!$B$14:$B$17,0)),""))</f>
        <v/>
      </c>
      <c r="K72" s="12" t="str">
        <f aca="false">IF(F72="","",IFERROR(INDEX(Critérios!$C$21:$C$24,MATCH(F72,Critérios!$B$21:$B$24,0)),""))</f>
        <v/>
      </c>
      <c r="L72" s="12" t="str">
        <f aca="false">IF(G72="","",IFERROR(INDEX(Critérios!$C$28:$C$31,MATCH(G72,Critérios!$B$28:$B$31,0)),""))</f>
        <v/>
      </c>
      <c r="M72" s="12" t="str">
        <f aca="false">IF(H72="","",IFERROR(INDEX(Critérios!$C$35:$C$38,MATCH(H72,Critérios!$B$35:$B$38,0)),""))</f>
        <v/>
      </c>
      <c r="N72" s="12" t="str">
        <f aca="false">IF(COUNTA(D72:H72)=0,"",SUM(I72:M72))</f>
        <v/>
      </c>
      <c r="O72" s="12" t="str">
        <f aca="false">IF(COUNTA(D72:H72)=0,"",IF(OR(I72=0,K72=0),"Fora do perfil",IF(COUNT(I72:M72)&lt;5,"Incompleto",IF(N72&gt;=Critérios!$C$42,"Quente",IF(N72&gt;=Critérios!$C$43,"Morno","Frio")))))</f>
        <v/>
      </c>
      <c r="P72" s="13" t="str">
        <f aca="false">IF(O72="","",IFERROR(INDEX(Critérios!$D$42:$D$46,MATCH(O72,Critérios!$B$42:$B$46,0)),""))</f>
        <v/>
      </c>
      <c r="Q72" s="7"/>
      <c r="R72" s="14"/>
      <c r="S72" s="7"/>
    </row>
    <row r="73" customFormat="false" ht="15" hidden="false" customHeight="false" outlineLevel="0" collapsed="false">
      <c r="A73" s="11"/>
      <c r="B73" s="7"/>
      <c r="C73" s="7"/>
      <c r="D73" s="7"/>
      <c r="E73" s="7"/>
      <c r="F73" s="7"/>
      <c r="G73" s="7"/>
      <c r="H73" s="7"/>
      <c r="I73" s="12" t="str">
        <f aca="false">IF(D73="","",IFERROR(INDEX(Critérios!$C$7:$C$10,MATCH(D73,Critérios!$B$7:$B$10,0)),""))</f>
        <v/>
      </c>
      <c r="J73" s="12" t="str">
        <f aca="false">IF(E73="","",IFERROR(INDEX(Critérios!$C$14:$C$17,MATCH(E73,Critérios!$B$14:$B$17,0)),""))</f>
        <v/>
      </c>
      <c r="K73" s="12" t="str">
        <f aca="false">IF(F73="","",IFERROR(INDEX(Critérios!$C$21:$C$24,MATCH(F73,Critérios!$B$21:$B$24,0)),""))</f>
        <v/>
      </c>
      <c r="L73" s="12" t="str">
        <f aca="false">IF(G73="","",IFERROR(INDEX(Critérios!$C$28:$C$31,MATCH(G73,Critérios!$B$28:$B$31,0)),""))</f>
        <v/>
      </c>
      <c r="M73" s="12" t="str">
        <f aca="false">IF(H73="","",IFERROR(INDEX(Critérios!$C$35:$C$38,MATCH(H73,Critérios!$B$35:$B$38,0)),""))</f>
        <v/>
      </c>
      <c r="N73" s="12" t="str">
        <f aca="false">IF(COUNTA(D73:H73)=0,"",SUM(I73:M73))</f>
        <v/>
      </c>
      <c r="O73" s="12" t="str">
        <f aca="false">IF(COUNTA(D73:H73)=0,"",IF(OR(I73=0,K73=0),"Fora do perfil",IF(COUNT(I73:M73)&lt;5,"Incompleto",IF(N73&gt;=Critérios!$C$42,"Quente",IF(N73&gt;=Critérios!$C$43,"Morno","Frio")))))</f>
        <v/>
      </c>
      <c r="P73" s="13" t="str">
        <f aca="false">IF(O73="","",IFERROR(INDEX(Critérios!$D$42:$D$46,MATCH(O73,Critérios!$B$42:$B$46,0)),""))</f>
        <v/>
      </c>
      <c r="Q73" s="7"/>
      <c r="R73" s="14"/>
      <c r="S73" s="7"/>
    </row>
    <row r="74" customFormat="false" ht="15" hidden="false" customHeight="false" outlineLevel="0" collapsed="false">
      <c r="A74" s="11"/>
      <c r="B74" s="7"/>
      <c r="C74" s="7"/>
      <c r="D74" s="7"/>
      <c r="E74" s="7"/>
      <c r="F74" s="7"/>
      <c r="G74" s="7"/>
      <c r="H74" s="7"/>
      <c r="I74" s="12" t="str">
        <f aca="false">IF(D74="","",IFERROR(INDEX(Critérios!$C$7:$C$10,MATCH(D74,Critérios!$B$7:$B$10,0)),""))</f>
        <v/>
      </c>
      <c r="J74" s="12" t="str">
        <f aca="false">IF(E74="","",IFERROR(INDEX(Critérios!$C$14:$C$17,MATCH(E74,Critérios!$B$14:$B$17,0)),""))</f>
        <v/>
      </c>
      <c r="K74" s="12" t="str">
        <f aca="false">IF(F74="","",IFERROR(INDEX(Critérios!$C$21:$C$24,MATCH(F74,Critérios!$B$21:$B$24,0)),""))</f>
        <v/>
      </c>
      <c r="L74" s="12" t="str">
        <f aca="false">IF(G74="","",IFERROR(INDEX(Critérios!$C$28:$C$31,MATCH(G74,Critérios!$B$28:$B$31,0)),""))</f>
        <v/>
      </c>
      <c r="M74" s="12" t="str">
        <f aca="false">IF(H74="","",IFERROR(INDEX(Critérios!$C$35:$C$38,MATCH(H74,Critérios!$B$35:$B$38,0)),""))</f>
        <v/>
      </c>
      <c r="N74" s="12" t="str">
        <f aca="false">IF(COUNTA(D74:H74)=0,"",SUM(I74:M74))</f>
        <v/>
      </c>
      <c r="O74" s="12" t="str">
        <f aca="false">IF(COUNTA(D74:H74)=0,"",IF(OR(I74=0,K74=0),"Fora do perfil",IF(COUNT(I74:M74)&lt;5,"Incompleto",IF(N74&gt;=Critérios!$C$42,"Quente",IF(N74&gt;=Critérios!$C$43,"Morno","Frio")))))</f>
        <v/>
      </c>
      <c r="P74" s="13" t="str">
        <f aca="false">IF(O74="","",IFERROR(INDEX(Critérios!$D$42:$D$46,MATCH(O74,Critérios!$B$42:$B$46,0)),""))</f>
        <v/>
      </c>
      <c r="Q74" s="7"/>
      <c r="R74" s="14"/>
      <c r="S74" s="7"/>
    </row>
    <row r="75" customFormat="false" ht="15" hidden="false" customHeight="false" outlineLevel="0" collapsed="false">
      <c r="A75" s="11"/>
      <c r="B75" s="7"/>
      <c r="C75" s="7"/>
      <c r="D75" s="7"/>
      <c r="E75" s="7"/>
      <c r="F75" s="7"/>
      <c r="G75" s="7"/>
      <c r="H75" s="7"/>
      <c r="I75" s="12" t="str">
        <f aca="false">IF(D75="","",IFERROR(INDEX(Critérios!$C$7:$C$10,MATCH(D75,Critérios!$B$7:$B$10,0)),""))</f>
        <v/>
      </c>
      <c r="J75" s="12" t="str">
        <f aca="false">IF(E75="","",IFERROR(INDEX(Critérios!$C$14:$C$17,MATCH(E75,Critérios!$B$14:$B$17,0)),""))</f>
        <v/>
      </c>
      <c r="K75" s="12" t="str">
        <f aca="false">IF(F75="","",IFERROR(INDEX(Critérios!$C$21:$C$24,MATCH(F75,Critérios!$B$21:$B$24,0)),""))</f>
        <v/>
      </c>
      <c r="L75" s="12" t="str">
        <f aca="false">IF(G75="","",IFERROR(INDEX(Critérios!$C$28:$C$31,MATCH(G75,Critérios!$B$28:$B$31,0)),""))</f>
        <v/>
      </c>
      <c r="M75" s="12" t="str">
        <f aca="false">IF(H75="","",IFERROR(INDEX(Critérios!$C$35:$C$38,MATCH(H75,Critérios!$B$35:$B$38,0)),""))</f>
        <v/>
      </c>
      <c r="N75" s="12" t="str">
        <f aca="false">IF(COUNTA(D75:H75)=0,"",SUM(I75:M75))</f>
        <v/>
      </c>
      <c r="O75" s="12" t="str">
        <f aca="false">IF(COUNTA(D75:H75)=0,"",IF(OR(I75=0,K75=0),"Fora do perfil",IF(COUNT(I75:M75)&lt;5,"Incompleto",IF(N75&gt;=Critérios!$C$42,"Quente",IF(N75&gt;=Critérios!$C$43,"Morno","Frio")))))</f>
        <v/>
      </c>
      <c r="P75" s="13" t="str">
        <f aca="false">IF(O75="","",IFERROR(INDEX(Critérios!$D$42:$D$46,MATCH(O75,Critérios!$B$42:$B$46,0)),""))</f>
        <v/>
      </c>
      <c r="Q75" s="7"/>
      <c r="R75" s="14"/>
      <c r="S75" s="7"/>
    </row>
    <row r="76" customFormat="false" ht="15" hidden="false" customHeight="false" outlineLevel="0" collapsed="false">
      <c r="A76" s="11"/>
      <c r="B76" s="7"/>
      <c r="C76" s="7"/>
      <c r="D76" s="7"/>
      <c r="E76" s="7"/>
      <c r="F76" s="7"/>
      <c r="G76" s="7"/>
      <c r="H76" s="7"/>
      <c r="I76" s="12" t="str">
        <f aca="false">IF(D76="","",IFERROR(INDEX(Critérios!$C$7:$C$10,MATCH(D76,Critérios!$B$7:$B$10,0)),""))</f>
        <v/>
      </c>
      <c r="J76" s="12" t="str">
        <f aca="false">IF(E76="","",IFERROR(INDEX(Critérios!$C$14:$C$17,MATCH(E76,Critérios!$B$14:$B$17,0)),""))</f>
        <v/>
      </c>
      <c r="K76" s="12" t="str">
        <f aca="false">IF(F76="","",IFERROR(INDEX(Critérios!$C$21:$C$24,MATCH(F76,Critérios!$B$21:$B$24,0)),""))</f>
        <v/>
      </c>
      <c r="L76" s="12" t="str">
        <f aca="false">IF(G76="","",IFERROR(INDEX(Critérios!$C$28:$C$31,MATCH(G76,Critérios!$B$28:$B$31,0)),""))</f>
        <v/>
      </c>
      <c r="M76" s="12" t="str">
        <f aca="false">IF(H76="","",IFERROR(INDEX(Critérios!$C$35:$C$38,MATCH(H76,Critérios!$B$35:$B$38,0)),""))</f>
        <v/>
      </c>
      <c r="N76" s="12" t="str">
        <f aca="false">IF(COUNTA(D76:H76)=0,"",SUM(I76:M76))</f>
        <v/>
      </c>
      <c r="O76" s="12" t="str">
        <f aca="false">IF(COUNTA(D76:H76)=0,"",IF(OR(I76=0,K76=0),"Fora do perfil",IF(COUNT(I76:M76)&lt;5,"Incompleto",IF(N76&gt;=Critérios!$C$42,"Quente",IF(N76&gt;=Critérios!$C$43,"Morno","Frio")))))</f>
        <v/>
      </c>
      <c r="P76" s="13" t="str">
        <f aca="false">IF(O76="","",IFERROR(INDEX(Critérios!$D$42:$D$46,MATCH(O76,Critérios!$B$42:$B$46,0)),""))</f>
        <v/>
      </c>
      <c r="Q76" s="7"/>
      <c r="R76" s="14"/>
      <c r="S76" s="7"/>
    </row>
    <row r="77" customFormat="false" ht="15" hidden="false" customHeight="false" outlineLevel="0" collapsed="false">
      <c r="A77" s="11"/>
      <c r="B77" s="7"/>
      <c r="C77" s="7"/>
      <c r="D77" s="7"/>
      <c r="E77" s="7"/>
      <c r="F77" s="7"/>
      <c r="G77" s="7"/>
      <c r="H77" s="7"/>
      <c r="I77" s="12" t="str">
        <f aca="false">IF(D77="","",IFERROR(INDEX(Critérios!$C$7:$C$10,MATCH(D77,Critérios!$B$7:$B$10,0)),""))</f>
        <v/>
      </c>
      <c r="J77" s="12" t="str">
        <f aca="false">IF(E77="","",IFERROR(INDEX(Critérios!$C$14:$C$17,MATCH(E77,Critérios!$B$14:$B$17,0)),""))</f>
        <v/>
      </c>
      <c r="K77" s="12" t="str">
        <f aca="false">IF(F77="","",IFERROR(INDEX(Critérios!$C$21:$C$24,MATCH(F77,Critérios!$B$21:$B$24,0)),""))</f>
        <v/>
      </c>
      <c r="L77" s="12" t="str">
        <f aca="false">IF(G77="","",IFERROR(INDEX(Critérios!$C$28:$C$31,MATCH(G77,Critérios!$B$28:$B$31,0)),""))</f>
        <v/>
      </c>
      <c r="M77" s="12" t="str">
        <f aca="false">IF(H77="","",IFERROR(INDEX(Critérios!$C$35:$C$38,MATCH(H77,Critérios!$B$35:$B$38,0)),""))</f>
        <v/>
      </c>
      <c r="N77" s="12" t="str">
        <f aca="false">IF(COUNTA(D77:H77)=0,"",SUM(I77:M77))</f>
        <v/>
      </c>
      <c r="O77" s="12" t="str">
        <f aca="false">IF(COUNTA(D77:H77)=0,"",IF(OR(I77=0,K77=0),"Fora do perfil",IF(COUNT(I77:M77)&lt;5,"Incompleto",IF(N77&gt;=Critérios!$C$42,"Quente",IF(N77&gt;=Critérios!$C$43,"Morno","Frio")))))</f>
        <v/>
      </c>
      <c r="P77" s="13" t="str">
        <f aca="false">IF(O77="","",IFERROR(INDEX(Critérios!$D$42:$D$46,MATCH(O77,Critérios!$B$42:$B$46,0)),""))</f>
        <v/>
      </c>
      <c r="Q77" s="7"/>
      <c r="R77" s="14"/>
      <c r="S77" s="7"/>
    </row>
    <row r="78" customFormat="false" ht="15" hidden="false" customHeight="false" outlineLevel="0" collapsed="false">
      <c r="A78" s="11"/>
      <c r="B78" s="7"/>
      <c r="C78" s="7"/>
      <c r="D78" s="7"/>
      <c r="E78" s="7"/>
      <c r="F78" s="7"/>
      <c r="G78" s="7"/>
      <c r="H78" s="7"/>
      <c r="I78" s="12" t="str">
        <f aca="false">IF(D78="","",IFERROR(INDEX(Critérios!$C$7:$C$10,MATCH(D78,Critérios!$B$7:$B$10,0)),""))</f>
        <v/>
      </c>
      <c r="J78" s="12" t="str">
        <f aca="false">IF(E78="","",IFERROR(INDEX(Critérios!$C$14:$C$17,MATCH(E78,Critérios!$B$14:$B$17,0)),""))</f>
        <v/>
      </c>
      <c r="K78" s="12" t="str">
        <f aca="false">IF(F78="","",IFERROR(INDEX(Critérios!$C$21:$C$24,MATCH(F78,Critérios!$B$21:$B$24,0)),""))</f>
        <v/>
      </c>
      <c r="L78" s="12" t="str">
        <f aca="false">IF(G78="","",IFERROR(INDEX(Critérios!$C$28:$C$31,MATCH(G78,Critérios!$B$28:$B$31,0)),""))</f>
        <v/>
      </c>
      <c r="M78" s="12" t="str">
        <f aca="false">IF(H78="","",IFERROR(INDEX(Critérios!$C$35:$C$38,MATCH(H78,Critérios!$B$35:$B$38,0)),""))</f>
        <v/>
      </c>
      <c r="N78" s="12" t="str">
        <f aca="false">IF(COUNTA(D78:H78)=0,"",SUM(I78:M78))</f>
        <v/>
      </c>
      <c r="O78" s="12" t="str">
        <f aca="false">IF(COUNTA(D78:H78)=0,"",IF(OR(I78=0,K78=0),"Fora do perfil",IF(COUNT(I78:M78)&lt;5,"Incompleto",IF(N78&gt;=Critérios!$C$42,"Quente",IF(N78&gt;=Critérios!$C$43,"Morno","Frio")))))</f>
        <v/>
      </c>
      <c r="P78" s="13" t="str">
        <f aca="false">IF(O78="","",IFERROR(INDEX(Critérios!$D$42:$D$46,MATCH(O78,Critérios!$B$42:$B$46,0)),""))</f>
        <v/>
      </c>
      <c r="Q78" s="7"/>
      <c r="R78" s="14"/>
      <c r="S78" s="7"/>
    </row>
    <row r="79" customFormat="false" ht="15" hidden="false" customHeight="false" outlineLevel="0" collapsed="false">
      <c r="A79" s="11"/>
      <c r="B79" s="7"/>
      <c r="C79" s="7"/>
      <c r="D79" s="7"/>
      <c r="E79" s="7"/>
      <c r="F79" s="7"/>
      <c r="G79" s="7"/>
      <c r="H79" s="7"/>
      <c r="I79" s="12" t="str">
        <f aca="false">IF(D79="","",IFERROR(INDEX(Critérios!$C$7:$C$10,MATCH(D79,Critérios!$B$7:$B$10,0)),""))</f>
        <v/>
      </c>
      <c r="J79" s="12" t="str">
        <f aca="false">IF(E79="","",IFERROR(INDEX(Critérios!$C$14:$C$17,MATCH(E79,Critérios!$B$14:$B$17,0)),""))</f>
        <v/>
      </c>
      <c r="K79" s="12" t="str">
        <f aca="false">IF(F79="","",IFERROR(INDEX(Critérios!$C$21:$C$24,MATCH(F79,Critérios!$B$21:$B$24,0)),""))</f>
        <v/>
      </c>
      <c r="L79" s="12" t="str">
        <f aca="false">IF(G79="","",IFERROR(INDEX(Critérios!$C$28:$C$31,MATCH(G79,Critérios!$B$28:$B$31,0)),""))</f>
        <v/>
      </c>
      <c r="M79" s="12" t="str">
        <f aca="false">IF(H79="","",IFERROR(INDEX(Critérios!$C$35:$C$38,MATCH(H79,Critérios!$B$35:$B$38,0)),""))</f>
        <v/>
      </c>
      <c r="N79" s="12" t="str">
        <f aca="false">IF(COUNTA(D79:H79)=0,"",SUM(I79:M79))</f>
        <v/>
      </c>
      <c r="O79" s="12" t="str">
        <f aca="false">IF(COUNTA(D79:H79)=0,"",IF(OR(I79=0,K79=0),"Fora do perfil",IF(COUNT(I79:M79)&lt;5,"Incompleto",IF(N79&gt;=Critérios!$C$42,"Quente",IF(N79&gt;=Critérios!$C$43,"Morno","Frio")))))</f>
        <v/>
      </c>
      <c r="P79" s="13" t="str">
        <f aca="false">IF(O79="","",IFERROR(INDEX(Critérios!$D$42:$D$46,MATCH(O79,Critérios!$B$42:$B$46,0)),""))</f>
        <v/>
      </c>
      <c r="Q79" s="7"/>
      <c r="R79" s="14"/>
      <c r="S79" s="7"/>
    </row>
    <row r="80" customFormat="false" ht="15" hidden="false" customHeight="false" outlineLevel="0" collapsed="false">
      <c r="A80" s="11"/>
      <c r="B80" s="7"/>
      <c r="C80" s="7"/>
      <c r="D80" s="7"/>
      <c r="E80" s="7"/>
      <c r="F80" s="7"/>
      <c r="G80" s="7"/>
      <c r="H80" s="7"/>
      <c r="I80" s="12" t="str">
        <f aca="false">IF(D80="","",IFERROR(INDEX(Critérios!$C$7:$C$10,MATCH(D80,Critérios!$B$7:$B$10,0)),""))</f>
        <v/>
      </c>
      <c r="J80" s="12" t="str">
        <f aca="false">IF(E80="","",IFERROR(INDEX(Critérios!$C$14:$C$17,MATCH(E80,Critérios!$B$14:$B$17,0)),""))</f>
        <v/>
      </c>
      <c r="K80" s="12" t="str">
        <f aca="false">IF(F80="","",IFERROR(INDEX(Critérios!$C$21:$C$24,MATCH(F80,Critérios!$B$21:$B$24,0)),""))</f>
        <v/>
      </c>
      <c r="L80" s="12" t="str">
        <f aca="false">IF(G80="","",IFERROR(INDEX(Critérios!$C$28:$C$31,MATCH(G80,Critérios!$B$28:$B$31,0)),""))</f>
        <v/>
      </c>
      <c r="M80" s="12" t="str">
        <f aca="false">IF(H80="","",IFERROR(INDEX(Critérios!$C$35:$C$38,MATCH(H80,Critérios!$B$35:$B$38,0)),""))</f>
        <v/>
      </c>
      <c r="N80" s="12" t="str">
        <f aca="false">IF(COUNTA(D80:H80)=0,"",SUM(I80:M80))</f>
        <v/>
      </c>
      <c r="O80" s="12" t="str">
        <f aca="false">IF(COUNTA(D80:H80)=0,"",IF(OR(I80=0,K80=0),"Fora do perfil",IF(COUNT(I80:M80)&lt;5,"Incompleto",IF(N80&gt;=Critérios!$C$42,"Quente",IF(N80&gt;=Critérios!$C$43,"Morno","Frio")))))</f>
        <v/>
      </c>
      <c r="P80" s="13" t="str">
        <f aca="false">IF(O80="","",IFERROR(INDEX(Critérios!$D$42:$D$46,MATCH(O80,Critérios!$B$42:$B$46,0)),""))</f>
        <v/>
      </c>
      <c r="Q80" s="7"/>
      <c r="R80" s="14"/>
      <c r="S80" s="7"/>
    </row>
    <row r="81" customFormat="false" ht="15" hidden="false" customHeight="false" outlineLevel="0" collapsed="false">
      <c r="A81" s="11"/>
      <c r="B81" s="7"/>
      <c r="C81" s="7"/>
      <c r="D81" s="7"/>
      <c r="E81" s="7"/>
      <c r="F81" s="7"/>
      <c r="G81" s="7"/>
      <c r="H81" s="7"/>
      <c r="I81" s="12" t="str">
        <f aca="false">IF(D81="","",IFERROR(INDEX(Critérios!$C$7:$C$10,MATCH(D81,Critérios!$B$7:$B$10,0)),""))</f>
        <v/>
      </c>
      <c r="J81" s="12" t="str">
        <f aca="false">IF(E81="","",IFERROR(INDEX(Critérios!$C$14:$C$17,MATCH(E81,Critérios!$B$14:$B$17,0)),""))</f>
        <v/>
      </c>
      <c r="K81" s="12" t="str">
        <f aca="false">IF(F81="","",IFERROR(INDEX(Critérios!$C$21:$C$24,MATCH(F81,Critérios!$B$21:$B$24,0)),""))</f>
        <v/>
      </c>
      <c r="L81" s="12" t="str">
        <f aca="false">IF(G81="","",IFERROR(INDEX(Critérios!$C$28:$C$31,MATCH(G81,Critérios!$B$28:$B$31,0)),""))</f>
        <v/>
      </c>
      <c r="M81" s="12" t="str">
        <f aca="false">IF(H81="","",IFERROR(INDEX(Critérios!$C$35:$C$38,MATCH(H81,Critérios!$B$35:$B$38,0)),""))</f>
        <v/>
      </c>
      <c r="N81" s="12" t="str">
        <f aca="false">IF(COUNTA(D81:H81)=0,"",SUM(I81:M81))</f>
        <v/>
      </c>
      <c r="O81" s="12" t="str">
        <f aca="false">IF(COUNTA(D81:H81)=0,"",IF(OR(I81=0,K81=0),"Fora do perfil",IF(COUNT(I81:M81)&lt;5,"Incompleto",IF(N81&gt;=Critérios!$C$42,"Quente",IF(N81&gt;=Critérios!$C$43,"Morno","Frio")))))</f>
        <v/>
      </c>
      <c r="P81" s="13" t="str">
        <f aca="false">IF(O81="","",IFERROR(INDEX(Critérios!$D$42:$D$46,MATCH(O81,Critérios!$B$42:$B$46,0)),""))</f>
        <v/>
      </c>
      <c r="Q81" s="7"/>
      <c r="R81" s="14"/>
      <c r="S81" s="7"/>
    </row>
    <row r="82" customFormat="false" ht="15" hidden="false" customHeight="false" outlineLevel="0" collapsed="false">
      <c r="A82" s="11"/>
      <c r="B82" s="7"/>
      <c r="C82" s="7"/>
      <c r="D82" s="7"/>
      <c r="E82" s="7"/>
      <c r="F82" s="7"/>
      <c r="G82" s="7"/>
      <c r="H82" s="7"/>
      <c r="I82" s="12" t="str">
        <f aca="false">IF(D82="","",IFERROR(INDEX(Critérios!$C$7:$C$10,MATCH(D82,Critérios!$B$7:$B$10,0)),""))</f>
        <v/>
      </c>
      <c r="J82" s="12" t="str">
        <f aca="false">IF(E82="","",IFERROR(INDEX(Critérios!$C$14:$C$17,MATCH(E82,Critérios!$B$14:$B$17,0)),""))</f>
        <v/>
      </c>
      <c r="K82" s="12" t="str">
        <f aca="false">IF(F82="","",IFERROR(INDEX(Critérios!$C$21:$C$24,MATCH(F82,Critérios!$B$21:$B$24,0)),""))</f>
        <v/>
      </c>
      <c r="L82" s="12" t="str">
        <f aca="false">IF(G82="","",IFERROR(INDEX(Critérios!$C$28:$C$31,MATCH(G82,Critérios!$B$28:$B$31,0)),""))</f>
        <v/>
      </c>
      <c r="M82" s="12" t="str">
        <f aca="false">IF(H82="","",IFERROR(INDEX(Critérios!$C$35:$C$38,MATCH(H82,Critérios!$B$35:$B$38,0)),""))</f>
        <v/>
      </c>
      <c r="N82" s="12" t="str">
        <f aca="false">IF(COUNTA(D82:H82)=0,"",SUM(I82:M82))</f>
        <v/>
      </c>
      <c r="O82" s="12" t="str">
        <f aca="false">IF(COUNTA(D82:H82)=0,"",IF(OR(I82=0,K82=0),"Fora do perfil",IF(COUNT(I82:M82)&lt;5,"Incompleto",IF(N82&gt;=Critérios!$C$42,"Quente",IF(N82&gt;=Critérios!$C$43,"Morno","Frio")))))</f>
        <v/>
      </c>
      <c r="P82" s="13" t="str">
        <f aca="false">IF(O82="","",IFERROR(INDEX(Critérios!$D$42:$D$46,MATCH(O82,Critérios!$B$42:$B$46,0)),""))</f>
        <v/>
      </c>
      <c r="Q82" s="7"/>
      <c r="R82" s="14"/>
      <c r="S82" s="7"/>
    </row>
    <row r="83" customFormat="false" ht="15" hidden="false" customHeight="false" outlineLevel="0" collapsed="false">
      <c r="A83" s="11"/>
      <c r="B83" s="7"/>
      <c r="C83" s="7"/>
      <c r="D83" s="7"/>
      <c r="E83" s="7"/>
      <c r="F83" s="7"/>
      <c r="G83" s="7"/>
      <c r="H83" s="7"/>
      <c r="I83" s="12" t="str">
        <f aca="false">IF(D83="","",IFERROR(INDEX(Critérios!$C$7:$C$10,MATCH(D83,Critérios!$B$7:$B$10,0)),""))</f>
        <v/>
      </c>
      <c r="J83" s="12" t="str">
        <f aca="false">IF(E83="","",IFERROR(INDEX(Critérios!$C$14:$C$17,MATCH(E83,Critérios!$B$14:$B$17,0)),""))</f>
        <v/>
      </c>
      <c r="K83" s="12" t="str">
        <f aca="false">IF(F83="","",IFERROR(INDEX(Critérios!$C$21:$C$24,MATCH(F83,Critérios!$B$21:$B$24,0)),""))</f>
        <v/>
      </c>
      <c r="L83" s="12" t="str">
        <f aca="false">IF(G83="","",IFERROR(INDEX(Critérios!$C$28:$C$31,MATCH(G83,Critérios!$B$28:$B$31,0)),""))</f>
        <v/>
      </c>
      <c r="M83" s="12" t="str">
        <f aca="false">IF(H83="","",IFERROR(INDEX(Critérios!$C$35:$C$38,MATCH(H83,Critérios!$B$35:$B$38,0)),""))</f>
        <v/>
      </c>
      <c r="N83" s="12" t="str">
        <f aca="false">IF(COUNTA(D83:H83)=0,"",SUM(I83:M83))</f>
        <v/>
      </c>
      <c r="O83" s="12" t="str">
        <f aca="false">IF(COUNTA(D83:H83)=0,"",IF(OR(I83=0,K83=0),"Fora do perfil",IF(COUNT(I83:M83)&lt;5,"Incompleto",IF(N83&gt;=Critérios!$C$42,"Quente",IF(N83&gt;=Critérios!$C$43,"Morno","Frio")))))</f>
        <v/>
      </c>
      <c r="P83" s="13" t="str">
        <f aca="false">IF(O83="","",IFERROR(INDEX(Critérios!$D$42:$D$46,MATCH(O83,Critérios!$B$42:$B$46,0)),""))</f>
        <v/>
      </c>
      <c r="Q83" s="7"/>
      <c r="R83" s="14"/>
      <c r="S83" s="7"/>
    </row>
    <row r="84" customFormat="false" ht="15" hidden="false" customHeight="false" outlineLevel="0" collapsed="false">
      <c r="A84" s="11"/>
      <c r="B84" s="7"/>
      <c r="C84" s="7"/>
      <c r="D84" s="7"/>
      <c r="E84" s="7"/>
      <c r="F84" s="7"/>
      <c r="G84" s="7"/>
      <c r="H84" s="7"/>
      <c r="I84" s="12" t="str">
        <f aca="false">IF(D84="","",IFERROR(INDEX(Critérios!$C$7:$C$10,MATCH(D84,Critérios!$B$7:$B$10,0)),""))</f>
        <v/>
      </c>
      <c r="J84" s="12" t="str">
        <f aca="false">IF(E84="","",IFERROR(INDEX(Critérios!$C$14:$C$17,MATCH(E84,Critérios!$B$14:$B$17,0)),""))</f>
        <v/>
      </c>
      <c r="K84" s="12" t="str">
        <f aca="false">IF(F84="","",IFERROR(INDEX(Critérios!$C$21:$C$24,MATCH(F84,Critérios!$B$21:$B$24,0)),""))</f>
        <v/>
      </c>
      <c r="L84" s="12" t="str">
        <f aca="false">IF(G84="","",IFERROR(INDEX(Critérios!$C$28:$C$31,MATCH(G84,Critérios!$B$28:$B$31,0)),""))</f>
        <v/>
      </c>
      <c r="M84" s="12" t="str">
        <f aca="false">IF(H84="","",IFERROR(INDEX(Critérios!$C$35:$C$38,MATCH(H84,Critérios!$B$35:$B$38,0)),""))</f>
        <v/>
      </c>
      <c r="N84" s="12" t="str">
        <f aca="false">IF(COUNTA(D84:H84)=0,"",SUM(I84:M84))</f>
        <v/>
      </c>
      <c r="O84" s="12" t="str">
        <f aca="false">IF(COUNTA(D84:H84)=0,"",IF(OR(I84=0,K84=0),"Fora do perfil",IF(COUNT(I84:M84)&lt;5,"Incompleto",IF(N84&gt;=Critérios!$C$42,"Quente",IF(N84&gt;=Critérios!$C$43,"Morno","Frio")))))</f>
        <v/>
      </c>
      <c r="P84" s="13" t="str">
        <f aca="false">IF(O84="","",IFERROR(INDEX(Critérios!$D$42:$D$46,MATCH(O84,Critérios!$B$42:$B$46,0)),""))</f>
        <v/>
      </c>
      <c r="Q84" s="7"/>
      <c r="R84" s="14"/>
      <c r="S84" s="7"/>
    </row>
    <row r="85" customFormat="false" ht="15" hidden="false" customHeight="false" outlineLevel="0" collapsed="false">
      <c r="A85" s="11"/>
      <c r="B85" s="7"/>
      <c r="C85" s="7"/>
      <c r="D85" s="7"/>
      <c r="E85" s="7"/>
      <c r="F85" s="7"/>
      <c r="G85" s="7"/>
      <c r="H85" s="7"/>
      <c r="I85" s="12" t="str">
        <f aca="false">IF(D85="","",IFERROR(INDEX(Critérios!$C$7:$C$10,MATCH(D85,Critérios!$B$7:$B$10,0)),""))</f>
        <v/>
      </c>
      <c r="J85" s="12" t="str">
        <f aca="false">IF(E85="","",IFERROR(INDEX(Critérios!$C$14:$C$17,MATCH(E85,Critérios!$B$14:$B$17,0)),""))</f>
        <v/>
      </c>
      <c r="K85" s="12" t="str">
        <f aca="false">IF(F85="","",IFERROR(INDEX(Critérios!$C$21:$C$24,MATCH(F85,Critérios!$B$21:$B$24,0)),""))</f>
        <v/>
      </c>
      <c r="L85" s="12" t="str">
        <f aca="false">IF(G85="","",IFERROR(INDEX(Critérios!$C$28:$C$31,MATCH(G85,Critérios!$B$28:$B$31,0)),""))</f>
        <v/>
      </c>
      <c r="M85" s="12" t="str">
        <f aca="false">IF(H85="","",IFERROR(INDEX(Critérios!$C$35:$C$38,MATCH(H85,Critérios!$B$35:$B$38,0)),""))</f>
        <v/>
      </c>
      <c r="N85" s="12" t="str">
        <f aca="false">IF(COUNTA(D85:H85)=0,"",SUM(I85:M85))</f>
        <v/>
      </c>
      <c r="O85" s="12" t="str">
        <f aca="false">IF(COUNTA(D85:H85)=0,"",IF(OR(I85=0,K85=0),"Fora do perfil",IF(COUNT(I85:M85)&lt;5,"Incompleto",IF(N85&gt;=Critérios!$C$42,"Quente",IF(N85&gt;=Critérios!$C$43,"Morno","Frio")))))</f>
        <v/>
      </c>
      <c r="P85" s="13" t="str">
        <f aca="false">IF(O85="","",IFERROR(INDEX(Critérios!$D$42:$D$46,MATCH(O85,Critérios!$B$42:$B$46,0)),""))</f>
        <v/>
      </c>
      <c r="Q85" s="7"/>
      <c r="R85" s="14"/>
      <c r="S85" s="7"/>
    </row>
    <row r="86" customFormat="false" ht="15" hidden="false" customHeight="false" outlineLevel="0" collapsed="false">
      <c r="A86" s="11"/>
      <c r="B86" s="7"/>
      <c r="C86" s="7"/>
      <c r="D86" s="7"/>
      <c r="E86" s="7"/>
      <c r="F86" s="7"/>
      <c r="G86" s="7"/>
      <c r="H86" s="7"/>
      <c r="I86" s="12" t="str">
        <f aca="false">IF(D86="","",IFERROR(INDEX(Critérios!$C$7:$C$10,MATCH(D86,Critérios!$B$7:$B$10,0)),""))</f>
        <v/>
      </c>
      <c r="J86" s="12" t="str">
        <f aca="false">IF(E86="","",IFERROR(INDEX(Critérios!$C$14:$C$17,MATCH(E86,Critérios!$B$14:$B$17,0)),""))</f>
        <v/>
      </c>
      <c r="K86" s="12" t="str">
        <f aca="false">IF(F86="","",IFERROR(INDEX(Critérios!$C$21:$C$24,MATCH(F86,Critérios!$B$21:$B$24,0)),""))</f>
        <v/>
      </c>
      <c r="L86" s="12" t="str">
        <f aca="false">IF(G86="","",IFERROR(INDEX(Critérios!$C$28:$C$31,MATCH(G86,Critérios!$B$28:$B$31,0)),""))</f>
        <v/>
      </c>
      <c r="M86" s="12" t="str">
        <f aca="false">IF(H86="","",IFERROR(INDEX(Critérios!$C$35:$C$38,MATCH(H86,Critérios!$B$35:$B$38,0)),""))</f>
        <v/>
      </c>
      <c r="N86" s="12" t="str">
        <f aca="false">IF(COUNTA(D86:H86)=0,"",SUM(I86:M86))</f>
        <v/>
      </c>
      <c r="O86" s="12" t="str">
        <f aca="false">IF(COUNTA(D86:H86)=0,"",IF(OR(I86=0,K86=0),"Fora do perfil",IF(COUNT(I86:M86)&lt;5,"Incompleto",IF(N86&gt;=Critérios!$C$42,"Quente",IF(N86&gt;=Critérios!$C$43,"Morno","Frio")))))</f>
        <v/>
      </c>
      <c r="P86" s="13" t="str">
        <f aca="false">IF(O86="","",IFERROR(INDEX(Critérios!$D$42:$D$46,MATCH(O86,Critérios!$B$42:$B$46,0)),""))</f>
        <v/>
      </c>
      <c r="Q86" s="7"/>
      <c r="R86" s="14"/>
      <c r="S86" s="7"/>
    </row>
    <row r="87" customFormat="false" ht="15" hidden="false" customHeight="false" outlineLevel="0" collapsed="false">
      <c r="A87" s="11"/>
      <c r="B87" s="7"/>
      <c r="C87" s="7"/>
      <c r="D87" s="7"/>
      <c r="E87" s="7"/>
      <c r="F87" s="7"/>
      <c r="G87" s="7"/>
      <c r="H87" s="7"/>
      <c r="I87" s="12" t="str">
        <f aca="false">IF(D87="","",IFERROR(INDEX(Critérios!$C$7:$C$10,MATCH(D87,Critérios!$B$7:$B$10,0)),""))</f>
        <v/>
      </c>
      <c r="J87" s="12" t="str">
        <f aca="false">IF(E87="","",IFERROR(INDEX(Critérios!$C$14:$C$17,MATCH(E87,Critérios!$B$14:$B$17,0)),""))</f>
        <v/>
      </c>
      <c r="K87" s="12" t="str">
        <f aca="false">IF(F87="","",IFERROR(INDEX(Critérios!$C$21:$C$24,MATCH(F87,Critérios!$B$21:$B$24,0)),""))</f>
        <v/>
      </c>
      <c r="L87" s="12" t="str">
        <f aca="false">IF(G87="","",IFERROR(INDEX(Critérios!$C$28:$C$31,MATCH(G87,Critérios!$B$28:$B$31,0)),""))</f>
        <v/>
      </c>
      <c r="M87" s="12" t="str">
        <f aca="false">IF(H87="","",IFERROR(INDEX(Critérios!$C$35:$C$38,MATCH(H87,Critérios!$B$35:$B$38,0)),""))</f>
        <v/>
      </c>
      <c r="N87" s="12" t="str">
        <f aca="false">IF(COUNTA(D87:H87)=0,"",SUM(I87:M87))</f>
        <v/>
      </c>
      <c r="O87" s="12" t="str">
        <f aca="false">IF(COUNTA(D87:H87)=0,"",IF(OR(I87=0,K87=0),"Fora do perfil",IF(COUNT(I87:M87)&lt;5,"Incompleto",IF(N87&gt;=Critérios!$C$42,"Quente",IF(N87&gt;=Critérios!$C$43,"Morno","Frio")))))</f>
        <v/>
      </c>
      <c r="P87" s="13" t="str">
        <f aca="false">IF(O87="","",IFERROR(INDEX(Critérios!$D$42:$D$46,MATCH(O87,Critérios!$B$42:$B$46,0)),""))</f>
        <v/>
      </c>
      <c r="Q87" s="7"/>
      <c r="R87" s="14"/>
      <c r="S87" s="7"/>
    </row>
    <row r="88" customFormat="false" ht="15" hidden="false" customHeight="false" outlineLevel="0" collapsed="false">
      <c r="A88" s="11"/>
      <c r="B88" s="7"/>
      <c r="C88" s="7"/>
      <c r="D88" s="7"/>
      <c r="E88" s="7"/>
      <c r="F88" s="7"/>
      <c r="G88" s="7"/>
      <c r="H88" s="7"/>
      <c r="I88" s="12" t="str">
        <f aca="false">IF(D88="","",IFERROR(INDEX(Critérios!$C$7:$C$10,MATCH(D88,Critérios!$B$7:$B$10,0)),""))</f>
        <v/>
      </c>
      <c r="J88" s="12" t="str">
        <f aca="false">IF(E88="","",IFERROR(INDEX(Critérios!$C$14:$C$17,MATCH(E88,Critérios!$B$14:$B$17,0)),""))</f>
        <v/>
      </c>
      <c r="K88" s="12" t="str">
        <f aca="false">IF(F88="","",IFERROR(INDEX(Critérios!$C$21:$C$24,MATCH(F88,Critérios!$B$21:$B$24,0)),""))</f>
        <v/>
      </c>
      <c r="L88" s="12" t="str">
        <f aca="false">IF(G88="","",IFERROR(INDEX(Critérios!$C$28:$C$31,MATCH(G88,Critérios!$B$28:$B$31,0)),""))</f>
        <v/>
      </c>
      <c r="M88" s="12" t="str">
        <f aca="false">IF(H88="","",IFERROR(INDEX(Critérios!$C$35:$C$38,MATCH(H88,Critérios!$B$35:$B$38,0)),""))</f>
        <v/>
      </c>
      <c r="N88" s="12" t="str">
        <f aca="false">IF(COUNTA(D88:H88)=0,"",SUM(I88:M88))</f>
        <v/>
      </c>
      <c r="O88" s="12" t="str">
        <f aca="false">IF(COUNTA(D88:H88)=0,"",IF(OR(I88=0,K88=0),"Fora do perfil",IF(COUNT(I88:M88)&lt;5,"Incompleto",IF(N88&gt;=Critérios!$C$42,"Quente",IF(N88&gt;=Critérios!$C$43,"Morno","Frio")))))</f>
        <v/>
      </c>
      <c r="P88" s="13" t="str">
        <f aca="false">IF(O88="","",IFERROR(INDEX(Critérios!$D$42:$D$46,MATCH(O88,Critérios!$B$42:$B$46,0)),""))</f>
        <v/>
      </c>
      <c r="Q88" s="7"/>
      <c r="R88" s="14"/>
      <c r="S88" s="7"/>
    </row>
    <row r="89" customFormat="false" ht="15" hidden="false" customHeight="false" outlineLevel="0" collapsed="false">
      <c r="A89" s="11"/>
      <c r="B89" s="7"/>
      <c r="C89" s="7"/>
      <c r="D89" s="7"/>
      <c r="E89" s="7"/>
      <c r="F89" s="7"/>
      <c r="G89" s="7"/>
      <c r="H89" s="7"/>
      <c r="I89" s="12" t="str">
        <f aca="false">IF(D89="","",IFERROR(INDEX(Critérios!$C$7:$C$10,MATCH(D89,Critérios!$B$7:$B$10,0)),""))</f>
        <v/>
      </c>
      <c r="J89" s="12" t="str">
        <f aca="false">IF(E89="","",IFERROR(INDEX(Critérios!$C$14:$C$17,MATCH(E89,Critérios!$B$14:$B$17,0)),""))</f>
        <v/>
      </c>
      <c r="K89" s="12" t="str">
        <f aca="false">IF(F89="","",IFERROR(INDEX(Critérios!$C$21:$C$24,MATCH(F89,Critérios!$B$21:$B$24,0)),""))</f>
        <v/>
      </c>
      <c r="L89" s="12" t="str">
        <f aca="false">IF(G89="","",IFERROR(INDEX(Critérios!$C$28:$C$31,MATCH(G89,Critérios!$B$28:$B$31,0)),""))</f>
        <v/>
      </c>
      <c r="M89" s="12" t="str">
        <f aca="false">IF(H89="","",IFERROR(INDEX(Critérios!$C$35:$C$38,MATCH(H89,Critérios!$B$35:$B$38,0)),""))</f>
        <v/>
      </c>
      <c r="N89" s="12" t="str">
        <f aca="false">IF(COUNTA(D89:H89)=0,"",SUM(I89:M89))</f>
        <v/>
      </c>
      <c r="O89" s="12" t="str">
        <f aca="false">IF(COUNTA(D89:H89)=0,"",IF(OR(I89=0,K89=0),"Fora do perfil",IF(COUNT(I89:M89)&lt;5,"Incompleto",IF(N89&gt;=Critérios!$C$42,"Quente",IF(N89&gt;=Critérios!$C$43,"Morno","Frio")))))</f>
        <v/>
      </c>
      <c r="P89" s="13" t="str">
        <f aca="false">IF(O89="","",IFERROR(INDEX(Critérios!$D$42:$D$46,MATCH(O89,Critérios!$B$42:$B$46,0)),""))</f>
        <v/>
      </c>
      <c r="Q89" s="7"/>
      <c r="R89" s="14"/>
      <c r="S89" s="7"/>
    </row>
    <row r="90" customFormat="false" ht="15" hidden="false" customHeight="false" outlineLevel="0" collapsed="false">
      <c r="A90" s="11"/>
      <c r="B90" s="7"/>
      <c r="C90" s="7"/>
      <c r="D90" s="7"/>
      <c r="E90" s="7"/>
      <c r="F90" s="7"/>
      <c r="G90" s="7"/>
      <c r="H90" s="7"/>
      <c r="I90" s="12" t="str">
        <f aca="false">IF(D90="","",IFERROR(INDEX(Critérios!$C$7:$C$10,MATCH(D90,Critérios!$B$7:$B$10,0)),""))</f>
        <v/>
      </c>
      <c r="J90" s="12" t="str">
        <f aca="false">IF(E90="","",IFERROR(INDEX(Critérios!$C$14:$C$17,MATCH(E90,Critérios!$B$14:$B$17,0)),""))</f>
        <v/>
      </c>
      <c r="K90" s="12" t="str">
        <f aca="false">IF(F90="","",IFERROR(INDEX(Critérios!$C$21:$C$24,MATCH(F90,Critérios!$B$21:$B$24,0)),""))</f>
        <v/>
      </c>
      <c r="L90" s="12" t="str">
        <f aca="false">IF(G90="","",IFERROR(INDEX(Critérios!$C$28:$C$31,MATCH(G90,Critérios!$B$28:$B$31,0)),""))</f>
        <v/>
      </c>
      <c r="M90" s="12" t="str">
        <f aca="false">IF(H90="","",IFERROR(INDEX(Critérios!$C$35:$C$38,MATCH(H90,Critérios!$B$35:$B$38,0)),""))</f>
        <v/>
      </c>
      <c r="N90" s="12" t="str">
        <f aca="false">IF(COUNTA(D90:H90)=0,"",SUM(I90:M90))</f>
        <v/>
      </c>
      <c r="O90" s="12" t="str">
        <f aca="false">IF(COUNTA(D90:H90)=0,"",IF(OR(I90=0,K90=0),"Fora do perfil",IF(COUNT(I90:M90)&lt;5,"Incompleto",IF(N90&gt;=Critérios!$C$42,"Quente",IF(N90&gt;=Critérios!$C$43,"Morno","Frio")))))</f>
        <v/>
      </c>
      <c r="P90" s="13" t="str">
        <f aca="false">IF(O90="","",IFERROR(INDEX(Critérios!$D$42:$D$46,MATCH(O90,Critérios!$B$42:$B$46,0)),""))</f>
        <v/>
      </c>
      <c r="Q90" s="7"/>
      <c r="R90" s="14"/>
      <c r="S90" s="7"/>
    </row>
    <row r="91" customFormat="false" ht="15" hidden="false" customHeight="false" outlineLevel="0" collapsed="false">
      <c r="A91" s="11"/>
      <c r="B91" s="7"/>
      <c r="C91" s="7"/>
      <c r="D91" s="7"/>
      <c r="E91" s="7"/>
      <c r="F91" s="7"/>
      <c r="G91" s="7"/>
      <c r="H91" s="7"/>
      <c r="I91" s="12" t="str">
        <f aca="false">IF(D91="","",IFERROR(INDEX(Critérios!$C$7:$C$10,MATCH(D91,Critérios!$B$7:$B$10,0)),""))</f>
        <v/>
      </c>
      <c r="J91" s="12" t="str">
        <f aca="false">IF(E91="","",IFERROR(INDEX(Critérios!$C$14:$C$17,MATCH(E91,Critérios!$B$14:$B$17,0)),""))</f>
        <v/>
      </c>
      <c r="K91" s="12" t="str">
        <f aca="false">IF(F91="","",IFERROR(INDEX(Critérios!$C$21:$C$24,MATCH(F91,Critérios!$B$21:$B$24,0)),""))</f>
        <v/>
      </c>
      <c r="L91" s="12" t="str">
        <f aca="false">IF(G91="","",IFERROR(INDEX(Critérios!$C$28:$C$31,MATCH(G91,Critérios!$B$28:$B$31,0)),""))</f>
        <v/>
      </c>
      <c r="M91" s="12" t="str">
        <f aca="false">IF(H91="","",IFERROR(INDEX(Critérios!$C$35:$C$38,MATCH(H91,Critérios!$B$35:$B$38,0)),""))</f>
        <v/>
      </c>
      <c r="N91" s="12" t="str">
        <f aca="false">IF(COUNTA(D91:H91)=0,"",SUM(I91:M91))</f>
        <v/>
      </c>
      <c r="O91" s="12" t="str">
        <f aca="false">IF(COUNTA(D91:H91)=0,"",IF(OR(I91=0,K91=0),"Fora do perfil",IF(COUNT(I91:M91)&lt;5,"Incompleto",IF(N91&gt;=Critérios!$C$42,"Quente",IF(N91&gt;=Critérios!$C$43,"Morno","Frio")))))</f>
        <v/>
      </c>
      <c r="P91" s="13" t="str">
        <f aca="false">IF(O91="","",IFERROR(INDEX(Critérios!$D$42:$D$46,MATCH(O91,Critérios!$B$42:$B$46,0)),""))</f>
        <v/>
      </c>
      <c r="Q91" s="7"/>
      <c r="R91" s="14"/>
      <c r="S91" s="7"/>
    </row>
    <row r="92" customFormat="false" ht="15" hidden="false" customHeight="false" outlineLevel="0" collapsed="false">
      <c r="A92" s="11"/>
      <c r="B92" s="7"/>
      <c r="C92" s="7"/>
      <c r="D92" s="7"/>
      <c r="E92" s="7"/>
      <c r="F92" s="7"/>
      <c r="G92" s="7"/>
      <c r="H92" s="7"/>
      <c r="I92" s="12" t="str">
        <f aca="false">IF(D92="","",IFERROR(INDEX(Critérios!$C$7:$C$10,MATCH(D92,Critérios!$B$7:$B$10,0)),""))</f>
        <v/>
      </c>
      <c r="J92" s="12" t="str">
        <f aca="false">IF(E92="","",IFERROR(INDEX(Critérios!$C$14:$C$17,MATCH(E92,Critérios!$B$14:$B$17,0)),""))</f>
        <v/>
      </c>
      <c r="K92" s="12" t="str">
        <f aca="false">IF(F92="","",IFERROR(INDEX(Critérios!$C$21:$C$24,MATCH(F92,Critérios!$B$21:$B$24,0)),""))</f>
        <v/>
      </c>
      <c r="L92" s="12" t="str">
        <f aca="false">IF(G92="","",IFERROR(INDEX(Critérios!$C$28:$C$31,MATCH(G92,Critérios!$B$28:$B$31,0)),""))</f>
        <v/>
      </c>
      <c r="M92" s="12" t="str">
        <f aca="false">IF(H92="","",IFERROR(INDEX(Critérios!$C$35:$C$38,MATCH(H92,Critérios!$B$35:$B$38,0)),""))</f>
        <v/>
      </c>
      <c r="N92" s="12" t="str">
        <f aca="false">IF(COUNTA(D92:H92)=0,"",SUM(I92:M92))</f>
        <v/>
      </c>
      <c r="O92" s="12" t="str">
        <f aca="false">IF(COUNTA(D92:H92)=0,"",IF(OR(I92=0,K92=0),"Fora do perfil",IF(COUNT(I92:M92)&lt;5,"Incompleto",IF(N92&gt;=Critérios!$C$42,"Quente",IF(N92&gt;=Critérios!$C$43,"Morno","Frio")))))</f>
        <v/>
      </c>
      <c r="P92" s="13" t="str">
        <f aca="false">IF(O92="","",IFERROR(INDEX(Critérios!$D$42:$D$46,MATCH(O92,Critérios!$B$42:$B$46,0)),""))</f>
        <v/>
      </c>
      <c r="Q92" s="7"/>
      <c r="R92" s="14"/>
      <c r="S92" s="7"/>
    </row>
    <row r="93" customFormat="false" ht="15" hidden="false" customHeight="false" outlineLevel="0" collapsed="false">
      <c r="A93" s="11"/>
      <c r="B93" s="7"/>
      <c r="C93" s="7"/>
      <c r="D93" s="7"/>
      <c r="E93" s="7"/>
      <c r="F93" s="7"/>
      <c r="G93" s="7"/>
      <c r="H93" s="7"/>
      <c r="I93" s="12" t="str">
        <f aca="false">IF(D93="","",IFERROR(INDEX(Critérios!$C$7:$C$10,MATCH(D93,Critérios!$B$7:$B$10,0)),""))</f>
        <v/>
      </c>
      <c r="J93" s="12" t="str">
        <f aca="false">IF(E93="","",IFERROR(INDEX(Critérios!$C$14:$C$17,MATCH(E93,Critérios!$B$14:$B$17,0)),""))</f>
        <v/>
      </c>
      <c r="K93" s="12" t="str">
        <f aca="false">IF(F93="","",IFERROR(INDEX(Critérios!$C$21:$C$24,MATCH(F93,Critérios!$B$21:$B$24,0)),""))</f>
        <v/>
      </c>
      <c r="L93" s="12" t="str">
        <f aca="false">IF(G93="","",IFERROR(INDEX(Critérios!$C$28:$C$31,MATCH(G93,Critérios!$B$28:$B$31,0)),""))</f>
        <v/>
      </c>
      <c r="M93" s="12" t="str">
        <f aca="false">IF(H93="","",IFERROR(INDEX(Critérios!$C$35:$C$38,MATCH(H93,Critérios!$B$35:$B$38,0)),""))</f>
        <v/>
      </c>
      <c r="N93" s="12" t="str">
        <f aca="false">IF(COUNTA(D93:H93)=0,"",SUM(I93:M93))</f>
        <v/>
      </c>
      <c r="O93" s="12" t="str">
        <f aca="false">IF(COUNTA(D93:H93)=0,"",IF(OR(I93=0,K93=0),"Fora do perfil",IF(COUNT(I93:M93)&lt;5,"Incompleto",IF(N93&gt;=Critérios!$C$42,"Quente",IF(N93&gt;=Critérios!$C$43,"Morno","Frio")))))</f>
        <v/>
      </c>
      <c r="P93" s="13" t="str">
        <f aca="false">IF(O93="","",IFERROR(INDEX(Critérios!$D$42:$D$46,MATCH(O93,Critérios!$B$42:$B$46,0)),""))</f>
        <v/>
      </c>
      <c r="Q93" s="7"/>
      <c r="R93" s="14"/>
      <c r="S93" s="7"/>
    </row>
    <row r="94" customFormat="false" ht="15" hidden="false" customHeight="false" outlineLevel="0" collapsed="false">
      <c r="A94" s="11"/>
      <c r="B94" s="7"/>
      <c r="C94" s="7"/>
      <c r="D94" s="7"/>
      <c r="E94" s="7"/>
      <c r="F94" s="7"/>
      <c r="G94" s="7"/>
      <c r="H94" s="7"/>
      <c r="I94" s="12" t="str">
        <f aca="false">IF(D94="","",IFERROR(INDEX(Critérios!$C$7:$C$10,MATCH(D94,Critérios!$B$7:$B$10,0)),""))</f>
        <v/>
      </c>
      <c r="J94" s="12" t="str">
        <f aca="false">IF(E94="","",IFERROR(INDEX(Critérios!$C$14:$C$17,MATCH(E94,Critérios!$B$14:$B$17,0)),""))</f>
        <v/>
      </c>
      <c r="K94" s="12" t="str">
        <f aca="false">IF(F94="","",IFERROR(INDEX(Critérios!$C$21:$C$24,MATCH(F94,Critérios!$B$21:$B$24,0)),""))</f>
        <v/>
      </c>
      <c r="L94" s="12" t="str">
        <f aca="false">IF(G94="","",IFERROR(INDEX(Critérios!$C$28:$C$31,MATCH(G94,Critérios!$B$28:$B$31,0)),""))</f>
        <v/>
      </c>
      <c r="M94" s="12" t="str">
        <f aca="false">IF(H94="","",IFERROR(INDEX(Critérios!$C$35:$C$38,MATCH(H94,Critérios!$B$35:$B$38,0)),""))</f>
        <v/>
      </c>
      <c r="N94" s="12" t="str">
        <f aca="false">IF(COUNTA(D94:H94)=0,"",SUM(I94:M94))</f>
        <v/>
      </c>
      <c r="O94" s="12" t="str">
        <f aca="false">IF(COUNTA(D94:H94)=0,"",IF(OR(I94=0,K94=0),"Fora do perfil",IF(COUNT(I94:M94)&lt;5,"Incompleto",IF(N94&gt;=Critérios!$C$42,"Quente",IF(N94&gt;=Critérios!$C$43,"Morno","Frio")))))</f>
        <v/>
      </c>
      <c r="P94" s="13" t="str">
        <f aca="false">IF(O94="","",IFERROR(INDEX(Critérios!$D$42:$D$46,MATCH(O94,Critérios!$B$42:$B$46,0)),""))</f>
        <v/>
      </c>
      <c r="Q94" s="7"/>
      <c r="R94" s="14"/>
      <c r="S94" s="7"/>
    </row>
    <row r="95" customFormat="false" ht="15" hidden="false" customHeight="false" outlineLevel="0" collapsed="false">
      <c r="A95" s="11"/>
      <c r="B95" s="7"/>
      <c r="C95" s="7"/>
      <c r="D95" s="7"/>
      <c r="E95" s="7"/>
      <c r="F95" s="7"/>
      <c r="G95" s="7"/>
      <c r="H95" s="7"/>
      <c r="I95" s="12" t="str">
        <f aca="false">IF(D95="","",IFERROR(INDEX(Critérios!$C$7:$C$10,MATCH(D95,Critérios!$B$7:$B$10,0)),""))</f>
        <v/>
      </c>
      <c r="J95" s="12" t="str">
        <f aca="false">IF(E95="","",IFERROR(INDEX(Critérios!$C$14:$C$17,MATCH(E95,Critérios!$B$14:$B$17,0)),""))</f>
        <v/>
      </c>
      <c r="K95" s="12" t="str">
        <f aca="false">IF(F95="","",IFERROR(INDEX(Critérios!$C$21:$C$24,MATCH(F95,Critérios!$B$21:$B$24,0)),""))</f>
        <v/>
      </c>
      <c r="L95" s="12" t="str">
        <f aca="false">IF(G95="","",IFERROR(INDEX(Critérios!$C$28:$C$31,MATCH(G95,Critérios!$B$28:$B$31,0)),""))</f>
        <v/>
      </c>
      <c r="M95" s="12" t="str">
        <f aca="false">IF(H95="","",IFERROR(INDEX(Critérios!$C$35:$C$38,MATCH(H95,Critérios!$B$35:$B$38,0)),""))</f>
        <v/>
      </c>
      <c r="N95" s="12" t="str">
        <f aca="false">IF(COUNTA(D95:H95)=0,"",SUM(I95:M95))</f>
        <v/>
      </c>
      <c r="O95" s="12" t="str">
        <f aca="false">IF(COUNTA(D95:H95)=0,"",IF(OR(I95=0,K95=0),"Fora do perfil",IF(COUNT(I95:M95)&lt;5,"Incompleto",IF(N95&gt;=Critérios!$C$42,"Quente",IF(N95&gt;=Critérios!$C$43,"Morno","Frio")))))</f>
        <v/>
      </c>
      <c r="P95" s="13" t="str">
        <f aca="false">IF(O95="","",IFERROR(INDEX(Critérios!$D$42:$D$46,MATCH(O95,Critérios!$B$42:$B$46,0)),""))</f>
        <v/>
      </c>
      <c r="Q95" s="7"/>
      <c r="R95" s="14"/>
      <c r="S95" s="7"/>
    </row>
    <row r="96" customFormat="false" ht="15" hidden="false" customHeight="false" outlineLevel="0" collapsed="false">
      <c r="A96" s="11"/>
      <c r="B96" s="7"/>
      <c r="C96" s="7"/>
      <c r="D96" s="7"/>
      <c r="E96" s="7"/>
      <c r="F96" s="7"/>
      <c r="G96" s="7"/>
      <c r="H96" s="7"/>
      <c r="I96" s="12" t="str">
        <f aca="false">IF(D96="","",IFERROR(INDEX(Critérios!$C$7:$C$10,MATCH(D96,Critérios!$B$7:$B$10,0)),""))</f>
        <v/>
      </c>
      <c r="J96" s="12" t="str">
        <f aca="false">IF(E96="","",IFERROR(INDEX(Critérios!$C$14:$C$17,MATCH(E96,Critérios!$B$14:$B$17,0)),""))</f>
        <v/>
      </c>
      <c r="K96" s="12" t="str">
        <f aca="false">IF(F96="","",IFERROR(INDEX(Critérios!$C$21:$C$24,MATCH(F96,Critérios!$B$21:$B$24,0)),""))</f>
        <v/>
      </c>
      <c r="L96" s="12" t="str">
        <f aca="false">IF(G96="","",IFERROR(INDEX(Critérios!$C$28:$C$31,MATCH(G96,Critérios!$B$28:$B$31,0)),""))</f>
        <v/>
      </c>
      <c r="M96" s="12" t="str">
        <f aca="false">IF(H96="","",IFERROR(INDEX(Critérios!$C$35:$C$38,MATCH(H96,Critérios!$B$35:$B$38,0)),""))</f>
        <v/>
      </c>
      <c r="N96" s="12" t="str">
        <f aca="false">IF(COUNTA(D96:H96)=0,"",SUM(I96:M96))</f>
        <v/>
      </c>
      <c r="O96" s="12" t="str">
        <f aca="false">IF(COUNTA(D96:H96)=0,"",IF(OR(I96=0,K96=0),"Fora do perfil",IF(COUNT(I96:M96)&lt;5,"Incompleto",IF(N96&gt;=Critérios!$C$42,"Quente",IF(N96&gt;=Critérios!$C$43,"Morno","Frio")))))</f>
        <v/>
      </c>
      <c r="P96" s="13" t="str">
        <f aca="false">IF(O96="","",IFERROR(INDEX(Critérios!$D$42:$D$46,MATCH(O96,Critérios!$B$42:$B$46,0)),""))</f>
        <v/>
      </c>
      <c r="Q96" s="7"/>
      <c r="R96" s="14"/>
      <c r="S96" s="7"/>
    </row>
    <row r="97" customFormat="false" ht="15" hidden="false" customHeight="false" outlineLevel="0" collapsed="false">
      <c r="A97" s="11"/>
      <c r="B97" s="7"/>
      <c r="C97" s="7"/>
      <c r="D97" s="7"/>
      <c r="E97" s="7"/>
      <c r="F97" s="7"/>
      <c r="G97" s="7"/>
      <c r="H97" s="7"/>
      <c r="I97" s="12" t="str">
        <f aca="false">IF(D97="","",IFERROR(INDEX(Critérios!$C$7:$C$10,MATCH(D97,Critérios!$B$7:$B$10,0)),""))</f>
        <v/>
      </c>
      <c r="J97" s="12" t="str">
        <f aca="false">IF(E97="","",IFERROR(INDEX(Critérios!$C$14:$C$17,MATCH(E97,Critérios!$B$14:$B$17,0)),""))</f>
        <v/>
      </c>
      <c r="K97" s="12" t="str">
        <f aca="false">IF(F97="","",IFERROR(INDEX(Critérios!$C$21:$C$24,MATCH(F97,Critérios!$B$21:$B$24,0)),""))</f>
        <v/>
      </c>
      <c r="L97" s="12" t="str">
        <f aca="false">IF(G97="","",IFERROR(INDEX(Critérios!$C$28:$C$31,MATCH(G97,Critérios!$B$28:$B$31,0)),""))</f>
        <v/>
      </c>
      <c r="M97" s="12" t="str">
        <f aca="false">IF(H97="","",IFERROR(INDEX(Critérios!$C$35:$C$38,MATCH(H97,Critérios!$B$35:$B$38,0)),""))</f>
        <v/>
      </c>
      <c r="N97" s="12" t="str">
        <f aca="false">IF(COUNTA(D97:H97)=0,"",SUM(I97:M97))</f>
        <v/>
      </c>
      <c r="O97" s="12" t="str">
        <f aca="false">IF(COUNTA(D97:H97)=0,"",IF(OR(I97=0,K97=0),"Fora do perfil",IF(COUNT(I97:M97)&lt;5,"Incompleto",IF(N97&gt;=Critérios!$C$42,"Quente",IF(N97&gt;=Critérios!$C$43,"Morno","Frio")))))</f>
        <v/>
      </c>
      <c r="P97" s="13" t="str">
        <f aca="false">IF(O97="","",IFERROR(INDEX(Critérios!$D$42:$D$46,MATCH(O97,Critérios!$B$42:$B$46,0)),""))</f>
        <v/>
      </c>
      <c r="Q97" s="7"/>
      <c r="R97" s="14"/>
      <c r="S97" s="7"/>
    </row>
    <row r="98" customFormat="false" ht="15" hidden="false" customHeight="false" outlineLevel="0" collapsed="false">
      <c r="A98" s="11"/>
      <c r="B98" s="7"/>
      <c r="C98" s="7"/>
      <c r="D98" s="7"/>
      <c r="E98" s="7"/>
      <c r="F98" s="7"/>
      <c r="G98" s="7"/>
      <c r="H98" s="7"/>
      <c r="I98" s="12" t="str">
        <f aca="false">IF(D98="","",IFERROR(INDEX(Critérios!$C$7:$C$10,MATCH(D98,Critérios!$B$7:$B$10,0)),""))</f>
        <v/>
      </c>
      <c r="J98" s="12" t="str">
        <f aca="false">IF(E98="","",IFERROR(INDEX(Critérios!$C$14:$C$17,MATCH(E98,Critérios!$B$14:$B$17,0)),""))</f>
        <v/>
      </c>
      <c r="K98" s="12" t="str">
        <f aca="false">IF(F98="","",IFERROR(INDEX(Critérios!$C$21:$C$24,MATCH(F98,Critérios!$B$21:$B$24,0)),""))</f>
        <v/>
      </c>
      <c r="L98" s="12" t="str">
        <f aca="false">IF(G98="","",IFERROR(INDEX(Critérios!$C$28:$C$31,MATCH(G98,Critérios!$B$28:$B$31,0)),""))</f>
        <v/>
      </c>
      <c r="M98" s="12" t="str">
        <f aca="false">IF(H98="","",IFERROR(INDEX(Critérios!$C$35:$C$38,MATCH(H98,Critérios!$B$35:$B$38,0)),""))</f>
        <v/>
      </c>
      <c r="N98" s="12" t="str">
        <f aca="false">IF(COUNTA(D98:H98)=0,"",SUM(I98:M98))</f>
        <v/>
      </c>
      <c r="O98" s="12" t="str">
        <f aca="false">IF(COUNTA(D98:H98)=0,"",IF(OR(I98=0,K98=0),"Fora do perfil",IF(COUNT(I98:M98)&lt;5,"Incompleto",IF(N98&gt;=Critérios!$C$42,"Quente",IF(N98&gt;=Critérios!$C$43,"Morno","Frio")))))</f>
        <v/>
      </c>
      <c r="P98" s="13" t="str">
        <f aca="false">IF(O98="","",IFERROR(INDEX(Critérios!$D$42:$D$46,MATCH(O98,Critérios!$B$42:$B$46,0)),""))</f>
        <v/>
      </c>
      <c r="Q98" s="7"/>
      <c r="R98" s="14"/>
      <c r="S98" s="7"/>
    </row>
    <row r="99" customFormat="false" ht="15" hidden="false" customHeight="false" outlineLevel="0" collapsed="false">
      <c r="A99" s="11"/>
      <c r="B99" s="7"/>
      <c r="C99" s="7"/>
      <c r="D99" s="7"/>
      <c r="E99" s="7"/>
      <c r="F99" s="7"/>
      <c r="G99" s="7"/>
      <c r="H99" s="7"/>
      <c r="I99" s="12" t="str">
        <f aca="false">IF(D99="","",IFERROR(INDEX(Critérios!$C$7:$C$10,MATCH(D99,Critérios!$B$7:$B$10,0)),""))</f>
        <v/>
      </c>
      <c r="J99" s="12" t="str">
        <f aca="false">IF(E99="","",IFERROR(INDEX(Critérios!$C$14:$C$17,MATCH(E99,Critérios!$B$14:$B$17,0)),""))</f>
        <v/>
      </c>
      <c r="K99" s="12" t="str">
        <f aca="false">IF(F99="","",IFERROR(INDEX(Critérios!$C$21:$C$24,MATCH(F99,Critérios!$B$21:$B$24,0)),""))</f>
        <v/>
      </c>
      <c r="L99" s="12" t="str">
        <f aca="false">IF(G99="","",IFERROR(INDEX(Critérios!$C$28:$C$31,MATCH(G99,Critérios!$B$28:$B$31,0)),""))</f>
        <v/>
      </c>
      <c r="M99" s="12" t="str">
        <f aca="false">IF(H99="","",IFERROR(INDEX(Critérios!$C$35:$C$38,MATCH(H99,Critérios!$B$35:$B$38,0)),""))</f>
        <v/>
      </c>
      <c r="N99" s="12" t="str">
        <f aca="false">IF(COUNTA(D99:H99)=0,"",SUM(I99:M99))</f>
        <v/>
      </c>
      <c r="O99" s="12" t="str">
        <f aca="false">IF(COUNTA(D99:H99)=0,"",IF(OR(I99=0,K99=0),"Fora do perfil",IF(COUNT(I99:M99)&lt;5,"Incompleto",IF(N99&gt;=Critérios!$C$42,"Quente",IF(N99&gt;=Critérios!$C$43,"Morno","Frio")))))</f>
        <v/>
      </c>
      <c r="P99" s="13" t="str">
        <f aca="false">IF(O99="","",IFERROR(INDEX(Critérios!$D$42:$D$46,MATCH(O99,Critérios!$B$42:$B$46,0)),""))</f>
        <v/>
      </c>
      <c r="Q99" s="7"/>
      <c r="R99" s="14"/>
      <c r="S99" s="7"/>
    </row>
    <row r="100" customFormat="false" ht="15" hidden="false" customHeight="false" outlineLevel="0" collapsed="false">
      <c r="A100" s="11"/>
      <c r="B100" s="7"/>
      <c r="C100" s="7"/>
      <c r="D100" s="7"/>
      <c r="E100" s="7"/>
      <c r="F100" s="7"/>
      <c r="G100" s="7"/>
      <c r="H100" s="7"/>
      <c r="I100" s="12" t="str">
        <f aca="false">IF(D100="","",IFERROR(INDEX(Critérios!$C$7:$C$10,MATCH(D100,Critérios!$B$7:$B$10,0)),""))</f>
        <v/>
      </c>
      <c r="J100" s="12" t="str">
        <f aca="false">IF(E100="","",IFERROR(INDEX(Critérios!$C$14:$C$17,MATCH(E100,Critérios!$B$14:$B$17,0)),""))</f>
        <v/>
      </c>
      <c r="K100" s="12" t="str">
        <f aca="false">IF(F100="","",IFERROR(INDEX(Critérios!$C$21:$C$24,MATCH(F100,Critérios!$B$21:$B$24,0)),""))</f>
        <v/>
      </c>
      <c r="L100" s="12" t="str">
        <f aca="false">IF(G100="","",IFERROR(INDEX(Critérios!$C$28:$C$31,MATCH(G100,Critérios!$B$28:$B$31,0)),""))</f>
        <v/>
      </c>
      <c r="M100" s="12" t="str">
        <f aca="false">IF(H100="","",IFERROR(INDEX(Critérios!$C$35:$C$38,MATCH(H100,Critérios!$B$35:$B$38,0)),""))</f>
        <v/>
      </c>
      <c r="N100" s="12" t="str">
        <f aca="false">IF(COUNTA(D100:H100)=0,"",SUM(I100:M100))</f>
        <v/>
      </c>
      <c r="O100" s="12" t="str">
        <f aca="false">IF(COUNTA(D100:H100)=0,"",IF(OR(I100=0,K100=0),"Fora do perfil",IF(COUNT(I100:M100)&lt;5,"Incompleto",IF(N100&gt;=Critérios!$C$42,"Quente",IF(N100&gt;=Critérios!$C$43,"Morno","Frio")))))</f>
        <v/>
      </c>
      <c r="P100" s="13" t="str">
        <f aca="false">IF(O100="","",IFERROR(INDEX(Critérios!$D$42:$D$46,MATCH(O100,Critérios!$B$42:$B$46,0)),""))</f>
        <v/>
      </c>
      <c r="Q100" s="7"/>
      <c r="R100" s="14"/>
      <c r="S100" s="7"/>
    </row>
    <row r="101" customFormat="false" ht="15" hidden="false" customHeight="false" outlineLevel="0" collapsed="false">
      <c r="A101" s="11"/>
      <c r="B101" s="7"/>
      <c r="C101" s="7"/>
      <c r="D101" s="7"/>
      <c r="E101" s="7"/>
      <c r="F101" s="7"/>
      <c r="G101" s="7"/>
      <c r="H101" s="7"/>
      <c r="I101" s="12" t="str">
        <f aca="false">IF(D101="","",IFERROR(INDEX(Critérios!$C$7:$C$10,MATCH(D101,Critérios!$B$7:$B$10,0)),""))</f>
        <v/>
      </c>
      <c r="J101" s="12" t="str">
        <f aca="false">IF(E101="","",IFERROR(INDEX(Critérios!$C$14:$C$17,MATCH(E101,Critérios!$B$14:$B$17,0)),""))</f>
        <v/>
      </c>
      <c r="K101" s="12" t="str">
        <f aca="false">IF(F101="","",IFERROR(INDEX(Critérios!$C$21:$C$24,MATCH(F101,Critérios!$B$21:$B$24,0)),""))</f>
        <v/>
      </c>
      <c r="L101" s="12" t="str">
        <f aca="false">IF(G101="","",IFERROR(INDEX(Critérios!$C$28:$C$31,MATCH(G101,Critérios!$B$28:$B$31,0)),""))</f>
        <v/>
      </c>
      <c r="M101" s="12" t="str">
        <f aca="false">IF(H101="","",IFERROR(INDEX(Critérios!$C$35:$C$38,MATCH(H101,Critérios!$B$35:$B$38,0)),""))</f>
        <v/>
      </c>
      <c r="N101" s="12" t="str">
        <f aca="false">IF(COUNTA(D101:H101)=0,"",SUM(I101:M101))</f>
        <v/>
      </c>
      <c r="O101" s="12" t="str">
        <f aca="false">IF(COUNTA(D101:H101)=0,"",IF(OR(I101=0,K101=0),"Fora do perfil",IF(COUNT(I101:M101)&lt;5,"Incompleto",IF(N101&gt;=Critérios!$C$42,"Quente",IF(N101&gt;=Critérios!$C$43,"Morno","Frio")))))</f>
        <v/>
      </c>
      <c r="P101" s="13" t="str">
        <f aca="false">IF(O101="","",IFERROR(INDEX(Critérios!$D$42:$D$46,MATCH(O101,Critérios!$B$42:$B$46,0)),""))</f>
        <v/>
      </c>
      <c r="Q101" s="7"/>
      <c r="R101" s="14"/>
      <c r="S101" s="7"/>
    </row>
    <row r="102" customFormat="false" ht="15" hidden="false" customHeight="false" outlineLevel="0" collapsed="false">
      <c r="A102" s="11"/>
      <c r="B102" s="7"/>
      <c r="C102" s="7"/>
      <c r="D102" s="7"/>
      <c r="E102" s="7"/>
      <c r="F102" s="7"/>
      <c r="G102" s="7"/>
      <c r="H102" s="7"/>
      <c r="I102" s="12" t="str">
        <f aca="false">IF(D102="","",IFERROR(INDEX(Critérios!$C$7:$C$10,MATCH(D102,Critérios!$B$7:$B$10,0)),""))</f>
        <v/>
      </c>
      <c r="J102" s="12" t="str">
        <f aca="false">IF(E102="","",IFERROR(INDEX(Critérios!$C$14:$C$17,MATCH(E102,Critérios!$B$14:$B$17,0)),""))</f>
        <v/>
      </c>
      <c r="K102" s="12" t="str">
        <f aca="false">IF(F102="","",IFERROR(INDEX(Critérios!$C$21:$C$24,MATCH(F102,Critérios!$B$21:$B$24,0)),""))</f>
        <v/>
      </c>
      <c r="L102" s="12" t="str">
        <f aca="false">IF(G102="","",IFERROR(INDEX(Critérios!$C$28:$C$31,MATCH(G102,Critérios!$B$28:$B$31,0)),""))</f>
        <v/>
      </c>
      <c r="M102" s="12" t="str">
        <f aca="false">IF(H102="","",IFERROR(INDEX(Critérios!$C$35:$C$38,MATCH(H102,Critérios!$B$35:$B$38,0)),""))</f>
        <v/>
      </c>
      <c r="N102" s="12" t="str">
        <f aca="false">IF(COUNTA(D102:H102)=0,"",SUM(I102:M102))</f>
        <v/>
      </c>
      <c r="O102" s="12" t="str">
        <f aca="false">IF(COUNTA(D102:H102)=0,"",IF(OR(I102=0,K102=0),"Fora do perfil",IF(COUNT(I102:M102)&lt;5,"Incompleto",IF(N102&gt;=Critérios!$C$42,"Quente",IF(N102&gt;=Critérios!$C$43,"Morno","Frio")))))</f>
        <v/>
      </c>
      <c r="P102" s="13" t="str">
        <f aca="false">IF(O102="","",IFERROR(INDEX(Critérios!$D$42:$D$46,MATCH(O102,Critérios!$B$42:$B$46,0)),""))</f>
        <v/>
      </c>
      <c r="Q102" s="7"/>
      <c r="R102" s="14"/>
      <c r="S102" s="7"/>
    </row>
    <row r="103" customFormat="false" ht="15" hidden="false" customHeight="false" outlineLevel="0" collapsed="false">
      <c r="A103" s="11"/>
      <c r="B103" s="7"/>
      <c r="C103" s="7"/>
      <c r="D103" s="7"/>
      <c r="E103" s="7"/>
      <c r="F103" s="7"/>
      <c r="G103" s="7"/>
      <c r="H103" s="7"/>
      <c r="I103" s="12" t="str">
        <f aca="false">IF(D103="","",IFERROR(INDEX(Critérios!$C$7:$C$10,MATCH(D103,Critérios!$B$7:$B$10,0)),""))</f>
        <v/>
      </c>
      <c r="J103" s="12" t="str">
        <f aca="false">IF(E103="","",IFERROR(INDEX(Critérios!$C$14:$C$17,MATCH(E103,Critérios!$B$14:$B$17,0)),""))</f>
        <v/>
      </c>
      <c r="K103" s="12" t="str">
        <f aca="false">IF(F103="","",IFERROR(INDEX(Critérios!$C$21:$C$24,MATCH(F103,Critérios!$B$21:$B$24,0)),""))</f>
        <v/>
      </c>
      <c r="L103" s="12" t="str">
        <f aca="false">IF(G103="","",IFERROR(INDEX(Critérios!$C$28:$C$31,MATCH(G103,Critérios!$B$28:$B$31,0)),""))</f>
        <v/>
      </c>
      <c r="M103" s="12" t="str">
        <f aca="false">IF(H103="","",IFERROR(INDEX(Critérios!$C$35:$C$38,MATCH(H103,Critérios!$B$35:$B$38,0)),""))</f>
        <v/>
      </c>
      <c r="N103" s="12" t="str">
        <f aca="false">IF(COUNTA(D103:H103)=0,"",SUM(I103:M103))</f>
        <v/>
      </c>
      <c r="O103" s="12" t="str">
        <f aca="false">IF(COUNTA(D103:H103)=0,"",IF(OR(I103=0,K103=0),"Fora do perfil",IF(COUNT(I103:M103)&lt;5,"Incompleto",IF(N103&gt;=Critérios!$C$42,"Quente",IF(N103&gt;=Critérios!$C$43,"Morno","Frio")))))</f>
        <v/>
      </c>
      <c r="P103" s="13" t="str">
        <f aca="false">IF(O103="","",IFERROR(INDEX(Critérios!$D$42:$D$46,MATCH(O103,Critérios!$B$42:$B$46,0)),""))</f>
        <v/>
      </c>
      <c r="Q103" s="7"/>
      <c r="R103" s="14"/>
      <c r="S103" s="7"/>
    </row>
    <row r="104" customFormat="false" ht="15" hidden="false" customHeight="false" outlineLevel="0" collapsed="false">
      <c r="A104" s="11"/>
      <c r="B104" s="7"/>
      <c r="C104" s="7"/>
      <c r="D104" s="7"/>
      <c r="E104" s="7"/>
      <c r="F104" s="7"/>
      <c r="G104" s="7"/>
      <c r="H104" s="7"/>
      <c r="I104" s="12" t="str">
        <f aca="false">IF(D104="","",IFERROR(INDEX(Critérios!$C$7:$C$10,MATCH(D104,Critérios!$B$7:$B$10,0)),""))</f>
        <v/>
      </c>
      <c r="J104" s="12" t="str">
        <f aca="false">IF(E104="","",IFERROR(INDEX(Critérios!$C$14:$C$17,MATCH(E104,Critérios!$B$14:$B$17,0)),""))</f>
        <v/>
      </c>
      <c r="K104" s="12" t="str">
        <f aca="false">IF(F104="","",IFERROR(INDEX(Critérios!$C$21:$C$24,MATCH(F104,Critérios!$B$21:$B$24,0)),""))</f>
        <v/>
      </c>
      <c r="L104" s="12" t="str">
        <f aca="false">IF(G104="","",IFERROR(INDEX(Critérios!$C$28:$C$31,MATCH(G104,Critérios!$B$28:$B$31,0)),""))</f>
        <v/>
      </c>
      <c r="M104" s="12" t="str">
        <f aca="false">IF(H104="","",IFERROR(INDEX(Critérios!$C$35:$C$38,MATCH(H104,Critérios!$B$35:$B$38,0)),""))</f>
        <v/>
      </c>
      <c r="N104" s="12" t="str">
        <f aca="false">IF(COUNTA(D104:H104)=0,"",SUM(I104:M104))</f>
        <v/>
      </c>
      <c r="O104" s="12" t="str">
        <f aca="false">IF(COUNTA(D104:H104)=0,"",IF(OR(I104=0,K104=0),"Fora do perfil",IF(COUNT(I104:M104)&lt;5,"Incompleto",IF(N104&gt;=Critérios!$C$42,"Quente",IF(N104&gt;=Critérios!$C$43,"Morno","Frio")))))</f>
        <v/>
      </c>
      <c r="P104" s="13" t="str">
        <f aca="false">IF(O104="","",IFERROR(INDEX(Critérios!$D$42:$D$46,MATCH(O104,Critérios!$B$42:$B$46,0)),""))</f>
        <v/>
      </c>
      <c r="Q104" s="7"/>
      <c r="R104" s="14"/>
      <c r="S104" s="7"/>
    </row>
    <row r="105" customFormat="false" ht="15" hidden="false" customHeight="false" outlineLevel="0" collapsed="false">
      <c r="A105" s="11"/>
      <c r="B105" s="7"/>
      <c r="C105" s="7"/>
      <c r="D105" s="7"/>
      <c r="E105" s="7"/>
      <c r="F105" s="7"/>
      <c r="G105" s="7"/>
      <c r="H105" s="7"/>
      <c r="I105" s="12" t="str">
        <f aca="false">IF(D105="","",IFERROR(INDEX(Critérios!$C$7:$C$10,MATCH(D105,Critérios!$B$7:$B$10,0)),""))</f>
        <v/>
      </c>
      <c r="J105" s="12" t="str">
        <f aca="false">IF(E105="","",IFERROR(INDEX(Critérios!$C$14:$C$17,MATCH(E105,Critérios!$B$14:$B$17,0)),""))</f>
        <v/>
      </c>
      <c r="K105" s="12" t="str">
        <f aca="false">IF(F105="","",IFERROR(INDEX(Critérios!$C$21:$C$24,MATCH(F105,Critérios!$B$21:$B$24,0)),""))</f>
        <v/>
      </c>
      <c r="L105" s="12" t="str">
        <f aca="false">IF(G105="","",IFERROR(INDEX(Critérios!$C$28:$C$31,MATCH(G105,Critérios!$B$28:$B$31,0)),""))</f>
        <v/>
      </c>
      <c r="M105" s="12" t="str">
        <f aca="false">IF(H105="","",IFERROR(INDEX(Critérios!$C$35:$C$38,MATCH(H105,Critérios!$B$35:$B$38,0)),""))</f>
        <v/>
      </c>
      <c r="N105" s="12" t="str">
        <f aca="false">IF(COUNTA(D105:H105)=0,"",SUM(I105:M105))</f>
        <v/>
      </c>
      <c r="O105" s="12" t="str">
        <f aca="false">IF(COUNTA(D105:H105)=0,"",IF(OR(I105=0,K105=0),"Fora do perfil",IF(COUNT(I105:M105)&lt;5,"Incompleto",IF(N105&gt;=Critérios!$C$42,"Quente",IF(N105&gt;=Critérios!$C$43,"Morno","Frio")))))</f>
        <v/>
      </c>
      <c r="P105" s="13" t="str">
        <f aca="false">IF(O105="","",IFERROR(INDEX(Critérios!$D$42:$D$46,MATCH(O105,Critérios!$B$42:$B$46,0)),""))</f>
        <v/>
      </c>
      <c r="Q105" s="7"/>
      <c r="R105" s="14"/>
      <c r="S105" s="7"/>
    </row>
    <row r="106" customFormat="false" ht="15" hidden="false" customHeight="false" outlineLevel="0" collapsed="false">
      <c r="A106" s="11"/>
      <c r="B106" s="7"/>
      <c r="C106" s="7"/>
      <c r="D106" s="7"/>
      <c r="E106" s="7"/>
      <c r="F106" s="7"/>
      <c r="G106" s="7"/>
      <c r="H106" s="7"/>
      <c r="I106" s="12" t="str">
        <f aca="false">IF(D106="","",IFERROR(INDEX(Critérios!$C$7:$C$10,MATCH(D106,Critérios!$B$7:$B$10,0)),""))</f>
        <v/>
      </c>
      <c r="J106" s="12" t="str">
        <f aca="false">IF(E106="","",IFERROR(INDEX(Critérios!$C$14:$C$17,MATCH(E106,Critérios!$B$14:$B$17,0)),""))</f>
        <v/>
      </c>
      <c r="K106" s="12" t="str">
        <f aca="false">IF(F106="","",IFERROR(INDEX(Critérios!$C$21:$C$24,MATCH(F106,Critérios!$B$21:$B$24,0)),""))</f>
        <v/>
      </c>
      <c r="L106" s="12" t="str">
        <f aca="false">IF(G106="","",IFERROR(INDEX(Critérios!$C$28:$C$31,MATCH(G106,Critérios!$B$28:$B$31,0)),""))</f>
        <v/>
      </c>
      <c r="M106" s="12" t="str">
        <f aca="false">IF(H106="","",IFERROR(INDEX(Critérios!$C$35:$C$38,MATCH(H106,Critérios!$B$35:$B$38,0)),""))</f>
        <v/>
      </c>
      <c r="N106" s="12" t="str">
        <f aca="false">IF(COUNTA(D106:H106)=0,"",SUM(I106:M106))</f>
        <v/>
      </c>
      <c r="O106" s="12" t="str">
        <f aca="false">IF(COUNTA(D106:H106)=0,"",IF(OR(I106=0,K106=0),"Fora do perfil",IF(COUNT(I106:M106)&lt;5,"Incompleto",IF(N106&gt;=Critérios!$C$42,"Quente",IF(N106&gt;=Critérios!$C$43,"Morno","Frio")))))</f>
        <v/>
      </c>
      <c r="P106" s="13" t="str">
        <f aca="false">IF(O106="","",IFERROR(INDEX(Critérios!$D$42:$D$46,MATCH(O106,Critérios!$B$42:$B$46,0)),""))</f>
        <v/>
      </c>
      <c r="Q106" s="7"/>
      <c r="R106" s="14"/>
      <c r="S106" s="7"/>
    </row>
    <row r="107" customFormat="false" ht="15" hidden="false" customHeight="false" outlineLevel="0" collapsed="false">
      <c r="A107" s="11"/>
      <c r="B107" s="7"/>
      <c r="C107" s="7"/>
      <c r="D107" s="7"/>
      <c r="E107" s="7"/>
      <c r="F107" s="7"/>
      <c r="G107" s="7"/>
      <c r="H107" s="7"/>
      <c r="I107" s="12" t="str">
        <f aca="false">IF(D107="","",IFERROR(INDEX(Critérios!$C$7:$C$10,MATCH(D107,Critérios!$B$7:$B$10,0)),""))</f>
        <v/>
      </c>
      <c r="J107" s="12" t="str">
        <f aca="false">IF(E107="","",IFERROR(INDEX(Critérios!$C$14:$C$17,MATCH(E107,Critérios!$B$14:$B$17,0)),""))</f>
        <v/>
      </c>
      <c r="K107" s="12" t="str">
        <f aca="false">IF(F107="","",IFERROR(INDEX(Critérios!$C$21:$C$24,MATCH(F107,Critérios!$B$21:$B$24,0)),""))</f>
        <v/>
      </c>
      <c r="L107" s="12" t="str">
        <f aca="false">IF(G107="","",IFERROR(INDEX(Critérios!$C$28:$C$31,MATCH(G107,Critérios!$B$28:$B$31,0)),""))</f>
        <v/>
      </c>
      <c r="M107" s="12" t="str">
        <f aca="false">IF(H107="","",IFERROR(INDEX(Critérios!$C$35:$C$38,MATCH(H107,Critérios!$B$35:$B$38,0)),""))</f>
        <v/>
      </c>
      <c r="N107" s="12" t="str">
        <f aca="false">IF(COUNTA(D107:H107)=0,"",SUM(I107:M107))</f>
        <v/>
      </c>
      <c r="O107" s="12" t="str">
        <f aca="false">IF(COUNTA(D107:H107)=0,"",IF(OR(I107=0,K107=0),"Fora do perfil",IF(COUNT(I107:M107)&lt;5,"Incompleto",IF(N107&gt;=Critérios!$C$42,"Quente",IF(N107&gt;=Critérios!$C$43,"Morno","Frio")))))</f>
        <v/>
      </c>
      <c r="P107" s="13" t="str">
        <f aca="false">IF(O107="","",IFERROR(INDEX(Critérios!$D$42:$D$46,MATCH(O107,Critérios!$B$42:$B$46,0)),""))</f>
        <v/>
      </c>
      <c r="Q107" s="7"/>
      <c r="R107" s="14"/>
      <c r="S107" s="7"/>
    </row>
    <row r="108" customFormat="false" ht="15" hidden="false" customHeight="false" outlineLevel="0" collapsed="false">
      <c r="A108" s="11"/>
      <c r="B108" s="7"/>
      <c r="C108" s="7"/>
      <c r="D108" s="7"/>
      <c r="E108" s="7"/>
      <c r="F108" s="7"/>
      <c r="G108" s="7"/>
      <c r="H108" s="7"/>
      <c r="I108" s="12" t="str">
        <f aca="false">IF(D108="","",IFERROR(INDEX(Critérios!$C$7:$C$10,MATCH(D108,Critérios!$B$7:$B$10,0)),""))</f>
        <v/>
      </c>
      <c r="J108" s="12" t="str">
        <f aca="false">IF(E108="","",IFERROR(INDEX(Critérios!$C$14:$C$17,MATCH(E108,Critérios!$B$14:$B$17,0)),""))</f>
        <v/>
      </c>
      <c r="K108" s="12" t="str">
        <f aca="false">IF(F108="","",IFERROR(INDEX(Critérios!$C$21:$C$24,MATCH(F108,Critérios!$B$21:$B$24,0)),""))</f>
        <v/>
      </c>
      <c r="L108" s="12" t="str">
        <f aca="false">IF(G108="","",IFERROR(INDEX(Critérios!$C$28:$C$31,MATCH(G108,Critérios!$B$28:$B$31,0)),""))</f>
        <v/>
      </c>
      <c r="M108" s="12" t="str">
        <f aca="false">IF(H108="","",IFERROR(INDEX(Critérios!$C$35:$C$38,MATCH(H108,Critérios!$B$35:$B$38,0)),""))</f>
        <v/>
      </c>
      <c r="N108" s="12" t="str">
        <f aca="false">IF(COUNTA(D108:H108)=0,"",SUM(I108:M108))</f>
        <v/>
      </c>
      <c r="O108" s="12" t="str">
        <f aca="false">IF(COUNTA(D108:H108)=0,"",IF(OR(I108=0,K108=0),"Fora do perfil",IF(COUNT(I108:M108)&lt;5,"Incompleto",IF(N108&gt;=Critérios!$C$42,"Quente",IF(N108&gt;=Critérios!$C$43,"Morno","Frio")))))</f>
        <v/>
      </c>
      <c r="P108" s="13" t="str">
        <f aca="false">IF(O108="","",IFERROR(INDEX(Critérios!$D$42:$D$46,MATCH(O108,Critérios!$B$42:$B$46,0)),""))</f>
        <v/>
      </c>
      <c r="Q108" s="7"/>
      <c r="R108" s="14"/>
      <c r="S108" s="7"/>
    </row>
    <row r="109" customFormat="false" ht="15" hidden="false" customHeight="false" outlineLevel="0" collapsed="false">
      <c r="A109" s="11"/>
      <c r="B109" s="7"/>
      <c r="C109" s="7"/>
      <c r="D109" s="7"/>
      <c r="E109" s="7"/>
      <c r="F109" s="7"/>
      <c r="G109" s="7"/>
      <c r="H109" s="7"/>
      <c r="I109" s="12" t="str">
        <f aca="false">IF(D109="","",IFERROR(INDEX(Critérios!$C$7:$C$10,MATCH(D109,Critérios!$B$7:$B$10,0)),""))</f>
        <v/>
      </c>
      <c r="J109" s="12" t="str">
        <f aca="false">IF(E109="","",IFERROR(INDEX(Critérios!$C$14:$C$17,MATCH(E109,Critérios!$B$14:$B$17,0)),""))</f>
        <v/>
      </c>
      <c r="K109" s="12" t="str">
        <f aca="false">IF(F109="","",IFERROR(INDEX(Critérios!$C$21:$C$24,MATCH(F109,Critérios!$B$21:$B$24,0)),""))</f>
        <v/>
      </c>
      <c r="L109" s="12" t="str">
        <f aca="false">IF(G109="","",IFERROR(INDEX(Critérios!$C$28:$C$31,MATCH(G109,Critérios!$B$28:$B$31,0)),""))</f>
        <v/>
      </c>
      <c r="M109" s="12" t="str">
        <f aca="false">IF(H109="","",IFERROR(INDEX(Critérios!$C$35:$C$38,MATCH(H109,Critérios!$B$35:$B$38,0)),""))</f>
        <v/>
      </c>
      <c r="N109" s="12" t="str">
        <f aca="false">IF(COUNTA(D109:H109)=0,"",SUM(I109:M109))</f>
        <v/>
      </c>
      <c r="O109" s="12" t="str">
        <f aca="false">IF(COUNTA(D109:H109)=0,"",IF(OR(I109=0,K109=0),"Fora do perfil",IF(COUNT(I109:M109)&lt;5,"Incompleto",IF(N109&gt;=Critérios!$C$42,"Quente",IF(N109&gt;=Critérios!$C$43,"Morno","Frio")))))</f>
        <v/>
      </c>
      <c r="P109" s="13" t="str">
        <f aca="false">IF(O109="","",IFERROR(INDEX(Critérios!$D$42:$D$46,MATCH(O109,Critérios!$B$42:$B$46,0)),""))</f>
        <v/>
      </c>
      <c r="Q109" s="7"/>
      <c r="R109" s="14"/>
      <c r="S109" s="7"/>
    </row>
    <row r="110" customFormat="false" ht="15" hidden="false" customHeight="false" outlineLevel="0" collapsed="false">
      <c r="A110" s="11"/>
      <c r="B110" s="7"/>
      <c r="C110" s="7"/>
      <c r="D110" s="7"/>
      <c r="E110" s="7"/>
      <c r="F110" s="7"/>
      <c r="G110" s="7"/>
      <c r="H110" s="7"/>
      <c r="I110" s="12" t="str">
        <f aca="false">IF(D110="","",IFERROR(INDEX(Critérios!$C$7:$C$10,MATCH(D110,Critérios!$B$7:$B$10,0)),""))</f>
        <v/>
      </c>
      <c r="J110" s="12" t="str">
        <f aca="false">IF(E110="","",IFERROR(INDEX(Critérios!$C$14:$C$17,MATCH(E110,Critérios!$B$14:$B$17,0)),""))</f>
        <v/>
      </c>
      <c r="K110" s="12" t="str">
        <f aca="false">IF(F110="","",IFERROR(INDEX(Critérios!$C$21:$C$24,MATCH(F110,Critérios!$B$21:$B$24,0)),""))</f>
        <v/>
      </c>
      <c r="L110" s="12" t="str">
        <f aca="false">IF(G110="","",IFERROR(INDEX(Critérios!$C$28:$C$31,MATCH(G110,Critérios!$B$28:$B$31,0)),""))</f>
        <v/>
      </c>
      <c r="M110" s="12" t="str">
        <f aca="false">IF(H110="","",IFERROR(INDEX(Critérios!$C$35:$C$38,MATCH(H110,Critérios!$B$35:$B$38,0)),""))</f>
        <v/>
      </c>
      <c r="N110" s="12" t="str">
        <f aca="false">IF(COUNTA(D110:H110)=0,"",SUM(I110:M110))</f>
        <v/>
      </c>
      <c r="O110" s="12" t="str">
        <f aca="false">IF(COUNTA(D110:H110)=0,"",IF(OR(I110=0,K110=0),"Fora do perfil",IF(COUNT(I110:M110)&lt;5,"Incompleto",IF(N110&gt;=Critérios!$C$42,"Quente",IF(N110&gt;=Critérios!$C$43,"Morno","Frio")))))</f>
        <v/>
      </c>
      <c r="P110" s="13" t="str">
        <f aca="false">IF(O110="","",IFERROR(INDEX(Critérios!$D$42:$D$46,MATCH(O110,Critérios!$B$42:$B$46,0)),""))</f>
        <v/>
      </c>
      <c r="Q110" s="7"/>
      <c r="R110" s="14"/>
      <c r="S110" s="7"/>
    </row>
    <row r="111" customFormat="false" ht="15" hidden="false" customHeight="false" outlineLevel="0" collapsed="false">
      <c r="A111" s="11"/>
      <c r="B111" s="7"/>
      <c r="C111" s="7"/>
      <c r="D111" s="7"/>
      <c r="E111" s="7"/>
      <c r="F111" s="7"/>
      <c r="G111" s="7"/>
      <c r="H111" s="7"/>
      <c r="I111" s="12" t="str">
        <f aca="false">IF(D111="","",IFERROR(INDEX(Critérios!$C$7:$C$10,MATCH(D111,Critérios!$B$7:$B$10,0)),""))</f>
        <v/>
      </c>
      <c r="J111" s="12" t="str">
        <f aca="false">IF(E111="","",IFERROR(INDEX(Critérios!$C$14:$C$17,MATCH(E111,Critérios!$B$14:$B$17,0)),""))</f>
        <v/>
      </c>
      <c r="K111" s="12" t="str">
        <f aca="false">IF(F111="","",IFERROR(INDEX(Critérios!$C$21:$C$24,MATCH(F111,Critérios!$B$21:$B$24,0)),""))</f>
        <v/>
      </c>
      <c r="L111" s="12" t="str">
        <f aca="false">IF(G111="","",IFERROR(INDEX(Critérios!$C$28:$C$31,MATCH(G111,Critérios!$B$28:$B$31,0)),""))</f>
        <v/>
      </c>
      <c r="M111" s="12" t="str">
        <f aca="false">IF(H111="","",IFERROR(INDEX(Critérios!$C$35:$C$38,MATCH(H111,Critérios!$B$35:$B$38,0)),""))</f>
        <v/>
      </c>
      <c r="N111" s="12" t="str">
        <f aca="false">IF(COUNTA(D111:H111)=0,"",SUM(I111:M111))</f>
        <v/>
      </c>
      <c r="O111" s="12" t="str">
        <f aca="false">IF(COUNTA(D111:H111)=0,"",IF(OR(I111=0,K111=0),"Fora do perfil",IF(COUNT(I111:M111)&lt;5,"Incompleto",IF(N111&gt;=Critérios!$C$42,"Quente",IF(N111&gt;=Critérios!$C$43,"Morno","Frio")))))</f>
        <v/>
      </c>
      <c r="P111" s="13" t="str">
        <f aca="false">IF(O111="","",IFERROR(INDEX(Critérios!$D$42:$D$46,MATCH(O111,Critérios!$B$42:$B$46,0)),""))</f>
        <v/>
      </c>
      <c r="Q111" s="7"/>
      <c r="R111" s="14"/>
      <c r="S111" s="7"/>
    </row>
    <row r="112" customFormat="false" ht="15" hidden="false" customHeight="false" outlineLevel="0" collapsed="false">
      <c r="A112" s="11"/>
      <c r="B112" s="7"/>
      <c r="C112" s="7"/>
      <c r="D112" s="7"/>
      <c r="E112" s="7"/>
      <c r="F112" s="7"/>
      <c r="G112" s="7"/>
      <c r="H112" s="7"/>
      <c r="I112" s="12" t="str">
        <f aca="false">IF(D112="","",IFERROR(INDEX(Critérios!$C$7:$C$10,MATCH(D112,Critérios!$B$7:$B$10,0)),""))</f>
        <v/>
      </c>
      <c r="J112" s="12" t="str">
        <f aca="false">IF(E112="","",IFERROR(INDEX(Critérios!$C$14:$C$17,MATCH(E112,Critérios!$B$14:$B$17,0)),""))</f>
        <v/>
      </c>
      <c r="K112" s="12" t="str">
        <f aca="false">IF(F112="","",IFERROR(INDEX(Critérios!$C$21:$C$24,MATCH(F112,Critérios!$B$21:$B$24,0)),""))</f>
        <v/>
      </c>
      <c r="L112" s="12" t="str">
        <f aca="false">IF(G112="","",IFERROR(INDEX(Critérios!$C$28:$C$31,MATCH(G112,Critérios!$B$28:$B$31,0)),""))</f>
        <v/>
      </c>
      <c r="M112" s="12" t="str">
        <f aca="false">IF(H112="","",IFERROR(INDEX(Critérios!$C$35:$C$38,MATCH(H112,Critérios!$B$35:$B$38,0)),""))</f>
        <v/>
      </c>
      <c r="N112" s="12" t="str">
        <f aca="false">IF(COUNTA(D112:H112)=0,"",SUM(I112:M112))</f>
        <v/>
      </c>
      <c r="O112" s="12" t="str">
        <f aca="false">IF(COUNTA(D112:H112)=0,"",IF(OR(I112=0,K112=0),"Fora do perfil",IF(COUNT(I112:M112)&lt;5,"Incompleto",IF(N112&gt;=Critérios!$C$42,"Quente",IF(N112&gt;=Critérios!$C$43,"Morno","Frio")))))</f>
        <v/>
      </c>
      <c r="P112" s="13" t="str">
        <f aca="false">IF(O112="","",IFERROR(INDEX(Critérios!$D$42:$D$46,MATCH(O112,Critérios!$B$42:$B$46,0)),""))</f>
        <v/>
      </c>
      <c r="Q112" s="7"/>
      <c r="R112" s="14"/>
      <c r="S112" s="7"/>
    </row>
    <row r="113" customFormat="false" ht="15" hidden="false" customHeight="false" outlineLevel="0" collapsed="false">
      <c r="A113" s="11"/>
      <c r="B113" s="7"/>
      <c r="C113" s="7"/>
      <c r="D113" s="7"/>
      <c r="E113" s="7"/>
      <c r="F113" s="7"/>
      <c r="G113" s="7"/>
      <c r="H113" s="7"/>
      <c r="I113" s="12" t="str">
        <f aca="false">IF(D113="","",IFERROR(INDEX(Critérios!$C$7:$C$10,MATCH(D113,Critérios!$B$7:$B$10,0)),""))</f>
        <v/>
      </c>
      <c r="J113" s="12" t="str">
        <f aca="false">IF(E113="","",IFERROR(INDEX(Critérios!$C$14:$C$17,MATCH(E113,Critérios!$B$14:$B$17,0)),""))</f>
        <v/>
      </c>
      <c r="K113" s="12" t="str">
        <f aca="false">IF(F113="","",IFERROR(INDEX(Critérios!$C$21:$C$24,MATCH(F113,Critérios!$B$21:$B$24,0)),""))</f>
        <v/>
      </c>
      <c r="L113" s="12" t="str">
        <f aca="false">IF(G113="","",IFERROR(INDEX(Critérios!$C$28:$C$31,MATCH(G113,Critérios!$B$28:$B$31,0)),""))</f>
        <v/>
      </c>
      <c r="M113" s="12" t="str">
        <f aca="false">IF(H113="","",IFERROR(INDEX(Critérios!$C$35:$C$38,MATCH(H113,Critérios!$B$35:$B$38,0)),""))</f>
        <v/>
      </c>
      <c r="N113" s="12" t="str">
        <f aca="false">IF(COUNTA(D113:H113)=0,"",SUM(I113:M113))</f>
        <v/>
      </c>
      <c r="O113" s="12" t="str">
        <f aca="false">IF(COUNTA(D113:H113)=0,"",IF(OR(I113=0,K113=0),"Fora do perfil",IF(COUNT(I113:M113)&lt;5,"Incompleto",IF(N113&gt;=Critérios!$C$42,"Quente",IF(N113&gt;=Critérios!$C$43,"Morno","Frio")))))</f>
        <v/>
      </c>
      <c r="P113" s="13" t="str">
        <f aca="false">IF(O113="","",IFERROR(INDEX(Critérios!$D$42:$D$46,MATCH(O113,Critérios!$B$42:$B$46,0)),""))</f>
        <v/>
      </c>
      <c r="Q113" s="7"/>
      <c r="R113" s="14"/>
      <c r="S113" s="7"/>
    </row>
    <row r="114" customFormat="false" ht="15" hidden="false" customHeight="false" outlineLevel="0" collapsed="false">
      <c r="A114" s="11"/>
      <c r="B114" s="7"/>
      <c r="C114" s="7"/>
      <c r="D114" s="7"/>
      <c r="E114" s="7"/>
      <c r="F114" s="7"/>
      <c r="G114" s="7"/>
      <c r="H114" s="7"/>
      <c r="I114" s="12" t="str">
        <f aca="false">IF(D114="","",IFERROR(INDEX(Critérios!$C$7:$C$10,MATCH(D114,Critérios!$B$7:$B$10,0)),""))</f>
        <v/>
      </c>
      <c r="J114" s="12" t="str">
        <f aca="false">IF(E114="","",IFERROR(INDEX(Critérios!$C$14:$C$17,MATCH(E114,Critérios!$B$14:$B$17,0)),""))</f>
        <v/>
      </c>
      <c r="K114" s="12" t="str">
        <f aca="false">IF(F114="","",IFERROR(INDEX(Critérios!$C$21:$C$24,MATCH(F114,Critérios!$B$21:$B$24,0)),""))</f>
        <v/>
      </c>
      <c r="L114" s="12" t="str">
        <f aca="false">IF(G114="","",IFERROR(INDEX(Critérios!$C$28:$C$31,MATCH(G114,Critérios!$B$28:$B$31,0)),""))</f>
        <v/>
      </c>
      <c r="M114" s="12" t="str">
        <f aca="false">IF(H114="","",IFERROR(INDEX(Critérios!$C$35:$C$38,MATCH(H114,Critérios!$B$35:$B$38,0)),""))</f>
        <v/>
      </c>
      <c r="N114" s="12" t="str">
        <f aca="false">IF(COUNTA(D114:H114)=0,"",SUM(I114:M114))</f>
        <v/>
      </c>
      <c r="O114" s="12" t="str">
        <f aca="false">IF(COUNTA(D114:H114)=0,"",IF(OR(I114=0,K114=0),"Fora do perfil",IF(COUNT(I114:M114)&lt;5,"Incompleto",IF(N114&gt;=Critérios!$C$42,"Quente",IF(N114&gt;=Critérios!$C$43,"Morno","Frio")))))</f>
        <v/>
      </c>
      <c r="P114" s="13" t="str">
        <f aca="false">IF(O114="","",IFERROR(INDEX(Critérios!$D$42:$D$46,MATCH(O114,Critérios!$B$42:$B$46,0)),""))</f>
        <v/>
      </c>
      <c r="Q114" s="7"/>
      <c r="R114" s="14"/>
      <c r="S114" s="7"/>
    </row>
    <row r="115" customFormat="false" ht="15" hidden="false" customHeight="false" outlineLevel="0" collapsed="false">
      <c r="A115" s="11"/>
      <c r="B115" s="7"/>
      <c r="C115" s="7"/>
      <c r="D115" s="7"/>
      <c r="E115" s="7"/>
      <c r="F115" s="7"/>
      <c r="G115" s="7"/>
      <c r="H115" s="7"/>
      <c r="I115" s="12" t="str">
        <f aca="false">IF(D115="","",IFERROR(INDEX(Critérios!$C$7:$C$10,MATCH(D115,Critérios!$B$7:$B$10,0)),""))</f>
        <v/>
      </c>
      <c r="J115" s="12" t="str">
        <f aca="false">IF(E115="","",IFERROR(INDEX(Critérios!$C$14:$C$17,MATCH(E115,Critérios!$B$14:$B$17,0)),""))</f>
        <v/>
      </c>
      <c r="K115" s="12" t="str">
        <f aca="false">IF(F115="","",IFERROR(INDEX(Critérios!$C$21:$C$24,MATCH(F115,Critérios!$B$21:$B$24,0)),""))</f>
        <v/>
      </c>
      <c r="L115" s="12" t="str">
        <f aca="false">IF(G115="","",IFERROR(INDEX(Critérios!$C$28:$C$31,MATCH(G115,Critérios!$B$28:$B$31,0)),""))</f>
        <v/>
      </c>
      <c r="M115" s="12" t="str">
        <f aca="false">IF(H115="","",IFERROR(INDEX(Critérios!$C$35:$C$38,MATCH(H115,Critérios!$B$35:$B$38,0)),""))</f>
        <v/>
      </c>
      <c r="N115" s="12" t="str">
        <f aca="false">IF(COUNTA(D115:H115)=0,"",SUM(I115:M115))</f>
        <v/>
      </c>
      <c r="O115" s="12" t="str">
        <f aca="false">IF(COUNTA(D115:H115)=0,"",IF(OR(I115=0,K115=0),"Fora do perfil",IF(COUNT(I115:M115)&lt;5,"Incompleto",IF(N115&gt;=Critérios!$C$42,"Quente",IF(N115&gt;=Critérios!$C$43,"Morno","Frio")))))</f>
        <v/>
      </c>
      <c r="P115" s="13" t="str">
        <f aca="false">IF(O115="","",IFERROR(INDEX(Critérios!$D$42:$D$46,MATCH(O115,Critérios!$B$42:$B$46,0)),""))</f>
        <v/>
      </c>
      <c r="Q115" s="7"/>
      <c r="R115" s="14"/>
      <c r="S115" s="7"/>
    </row>
    <row r="116" customFormat="false" ht="15" hidden="false" customHeight="false" outlineLevel="0" collapsed="false">
      <c r="A116" s="11"/>
      <c r="B116" s="7"/>
      <c r="C116" s="7"/>
      <c r="D116" s="7"/>
      <c r="E116" s="7"/>
      <c r="F116" s="7"/>
      <c r="G116" s="7"/>
      <c r="H116" s="7"/>
      <c r="I116" s="12" t="str">
        <f aca="false">IF(D116="","",IFERROR(INDEX(Critérios!$C$7:$C$10,MATCH(D116,Critérios!$B$7:$B$10,0)),""))</f>
        <v/>
      </c>
      <c r="J116" s="12" t="str">
        <f aca="false">IF(E116="","",IFERROR(INDEX(Critérios!$C$14:$C$17,MATCH(E116,Critérios!$B$14:$B$17,0)),""))</f>
        <v/>
      </c>
      <c r="K116" s="12" t="str">
        <f aca="false">IF(F116="","",IFERROR(INDEX(Critérios!$C$21:$C$24,MATCH(F116,Critérios!$B$21:$B$24,0)),""))</f>
        <v/>
      </c>
      <c r="L116" s="12" t="str">
        <f aca="false">IF(G116="","",IFERROR(INDEX(Critérios!$C$28:$C$31,MATCH(G116,Critérios!$B$28:$B$31,0)),""))</f>
        <v/>
      </c>
      <c r="M116" s="12" t="str">
        <f aca="false">IF(H116="","",IFERROR(INDEX(Critérios!$C$35:$C$38,MATCH(H116,Critérios!$B$35:$B$38,0)),""))</f>
        <v/>
      </c>
      <c r="N116" s="12" t="str">
        <f aca="false">IF(COUNTA(D116:H116)=0,"",SUM(I116:M116))</f>
        <v/>
      </c>
      <c r="O116" s="12" t="str">
        <f aca="false">IF(COUNTA(D116:H116)=0,"",IF(OR(I116=0,K116=0),"Fora do perfil",IF(COUNT(I116:M116)&lt;5,"Incompleto",IF(N116&gt;=Critérios!$C$42,"Quente",IF(N116&gt;=Critérios!$C$43,"Morno","Frio")))))</f>
        <v/>
      </c>
      <c r="P116" s="13" t="str">
        <f aca="false">IF(O116="","",IFERROR(INDEX(Critérios!$D$42:$D$46,MATCH(O116,Critérios!$B$42:$B$46,0)),""))</f>
        <v/>
      </c>
      <c r="Q116" s="7"/>
      <c r="R116" s="14"/>
      <c r="S116" s="7"/>
    </row>
    <row r="117" customFormat="false" ht="15" hidden="false" customHeight="false" outlineLevel="0" collapsed="false">
      <c r="A117" s="11"/>
      <c r="B117" s="7"/>
      <c r="C117" s="7"/>
      <c r="D117" s="7"/>
      <c r="E117" s="7"/>
      <c r="F117" s="7"/>
      <c r="G117" s="7"/>
      <c r="H117" s="7"/>
      <c r="I117" s="12" t="str">
        <f aca="false">IF(D117="","",IFERROR(INDEX(Critérios!$C$7:$C$10,MATCH(D117,Critérios!$B$7:$B$10,0)),""))</f>
        <v/>
      </c>
      <c r="J117" s="12" t="str">
        <f aca="false">IF(E117="","",IFERROR(INDEX(Critérios!$C$14:$C$17,MATCH(E117,Critérios!$B$14:$B$17,0)),""))</f>
        <v/>
      </c>
      <c r="K117" s="12" t="str">
        <f aca="false">IF(F117="","",IFERROR(INDEX(Critérios!$C$21:$C$24,MATCH(F117,Critérios!$B$21:$B$24,0)),""))</f>
        <v/>
      </c>
      <c r="L117" s="12" t="str">
        <f aca="false">IF(G117="","",IFERROR(INDEX(Critérios!$C$28:$C$31,MATCH(G117,Critérios!$B$28:$B$31,0)),""))</f>
        <v/>
      </c>
      <c r="M117" s="12" t="str">
        <f aca="false">IF(H117="","",IFERROR(INDEX(Critérios!$C$35:$C$38,MATCH(H117,Critérios!$B$35:$B$38,0)),""))</f>
        <v/>
      </c>
      <c r="N117" s="12" t="str">
        <f aca="false">IF(COUNTA(D117:H117)=0,"",SUM(I117:M117))</f>
        <v/>
      </c>
      <c r="O117" s="12" t="str">
        <f aca="false">IF(COUNTA(D117:H117)=0,"",IF(OR(I117=0,K117=0),"Fora do perfil",IF(COUNT(I117:M117)&lt;5,"Incompleto",IF(N117&gt;=Critérios!$C$42,"Quente",IF(N117&gt;=Critérios!$C$43,"Morno","Frio")))))</f>
        <v/>
      </c>
      <c r="P117" s="13" t="str">
        <f aca="false">IF(O117="","",IFERROR(INDEX(Critérios!$D$42:$D$46,MATCH(O117,Critérios!$B$42:$B$46,0)),""))</f>
        <v/>
      </c>
      <c r="Q117" s="7"/>
      <c r="R117" s="14"/>
      <c r="S117" s="7"/>
    </row>
    <row r="118" customFormat="false" ht="15" hidden="false" customHeight="false" outlineLevel="0" collapsed="false">
      <c r="A118" s="11"/>
      <c r="B118" s="7"/>
      <c r="C118" s="7"/>
      <c r="D118" s="7"/>
      <c r="E118" s="7"/>
      <c r="F118" s="7"/>
      <c r="G118" s="7"/>
      <c r="H118" s="7"/>
      <c r="I118" s="12" t="str">
        <f aca="false">IF(D118="","",IFERROR(INDEX(Critérios!$C$7:$C$10,MATCH(D118,Critérios!$B$7:$B$10,0)),""))</f>
        <v/>
      </c>
      <c r="J118" s="12" t="str">
        <f aca="false">IF(E118="","",IFERROR(INDEX(Critérios!$C$14:$C$17,MATCH(E118,Critérios!$B$14:$B$17,0)),""))</f>
        <v/>
      </c>
      <c r="K118" s="12" t="str">
        <f aca="false">IF(F118="","",IFERROR(INDEX(Critérios!$C$21:$C$24,MATCH(F118,Critérios!$B$21:$B$24,0)),""))</f>
        <v/>
      </c>
      <c r="L118" s="12" t="str">
        <f aca="false">IF(G118="","",IFERROR(INDEX(Critérios!$C$28:$C$31,MATCH(G118,Critérios!$B$28:$B$31,0)),""))</f>
        <v/>
      </c>
      <c r="M118" s="12" t="str">
        <f aca="false">IF(H118="","",IFERROR(INDEX(Critérios!$C$35:$C$38,MATCH(H118,Critérios!$B$35:$B$38,0)),""))</f>
        <v/>
      </c>
      <c r="N118" s="12" t="str">
        <f aca="false">IF(COUNTA(D118:H118)=0,"",SUM(I118:M118))</f>
        <v/>
      </c>
      <c r="O118" s="12" t="str">
        <f aca="false">IF(COUNTA(D118:H118)=0,"",IF(OR(I118=0,K118=0),"Fora do perfil",IF(COUNT(I118:M118)&lt;5,"Incompleto",IF(N118&gt;=Critérios!$C$42,"Quente",IF(N118&gt;=Critérios!$C$43,"Morno","Frio")))))</f>
        <v/>
      </c>
      <c r="P118" s="13" t="str">
        <f aca="false">IF(O118="","",IFERROR(INDEX(Critérios!$D$42:$D$46,MATCH(O118,Critérios!$B$42:$B$46,0)),""))</f>
        <v/>
      </c>
      <c r="Q118" s="7"/>
      <c r="R118" s="14"/>
      <c r="S118" s="7"/>
    </row>
    <row r="119" customFormat="false" ht="15" hidden="false" customHeight="false" outlineLevel="0" collapsed="false">
      <c r="A119" s="11"/>
      <c r="B119" s="7"/>
      <c r="C119" s="7"/>
      <c r="D119" s="7"/>
      <c r="E119" s="7"/>
      <c r="F119" s="7"/>
      <c r="G119" s="7"/>
      <c r="H119" s="7"/>
      <c r="I119" s="12" t="str">
        <f aca="false">IF(D119="","",IFERROR(INDEX(Critérios!$C$7:$C$10,MATCH(D119,Critérios!$B$7:$B$10,0)),""))</f>
        <v/>
      </c>
      <c r="J119" s="12" t="str">
        <f aca="false">IF(E119="","",IFERROR(INDEX(Critérios!$C$14:$C$17,MATCH(E119,Critérios!$B$14:$B$17,0)),""))</f>
        <v/>
      </c>
      <c r="K119" s="12" t="str">
        <f aca="false">IF(F119="","",IFERROR(INDEX(Critérios!$C$21:$C$24,MATCH(F119,Critérios!$B$21:$B$24,0)),""))</f>
        <v/>
      </c>
      <c r="L119" s="12" t="str">
        <f aca="false">IF(G119="","",IFERROR(INDEX(Critérios!$C$28:$C$31,MATCH(G119,Critérios!$B$28:$B$31,0)),""))</f>
        <v/>
      </c>
      <c r="M119" s="12" t="str">
        <f aca="false">IF(H119="","",IFERROR(INDEX(Critérios!$C$35:$C$38,MATCH(H119,Critérios!$B$35:$B$38,0)),""))</f>
        <v/>
      </c>
      <c r="N119" s="12" t="str">
        <f aca="false">IF(COUNTA(D119:H119)=0,"",SUM(I119:M119))</f>
        <v/>
      </c>
      <c r="O119" s="12" t="str">
        <f aca="false">IF(COUNTA(D119:H119)=0,"",IF(OR(I119=0,K119=0),"Fora do perfil",IF(COUNT(I119:M119)&lt;5,"Incompleto",IF(N119&gt;=Critérios!$C$42,"Quente",IF(N119&gt;=Critérios!$C$43,"Morno","Frio")))))</f>
        <v/>
      </c>
      <c r="P119" s="13" t="str">
        <f aca="false">IF(O119="","",IFERROR(INDEX(Critérios!$D$42:$D$46,MATCH(O119,Critérios!$B$42:$B$46,0)),""))</f>
        <v/>
      </c>
      <c r="Q119" s="7"/>
      <c r="R119" s="14"/>
      <c r="S119" s="7"/>
    </row>
    <row r="120" customFormat="false" ht="15" hidden="false" customHeight="false" outlineLevel="0" collapsed="false">
      <c r="A120" s="11"/>
      <c r="B120" s="7"/>
      <c r="C120" s="7"/>
      <c r="D120" s="7"/>
      <c r="E120" s="7"/>
      <c r="F120" s="7"/>
      <c r="G120" s="7"/>
      <c r="H120" s="7"/>
      <c r="I120" s="12" t="str">
        <f aca="false">IF(D120="","",IFERROR(INDEX(Critérios!$C$7:$C$10,MATCH(D120,Critérios!$B$7:$B$10,0)),""))</f>
        <v/>
      </c>
      <c r="J120" s="12" t="str">
        <f aca="false">IF(E120="","",IFERROR(INDEX(Critérios!$C$14:$C$17,MATCH(E120,Critérios!$B$14:$B$17,0)),""))</f>
        <v/>
      </c>
      <c r="K120" s="12" t="str">
        <f aca="false">IF(F120="","",IFERROR(INDEX(Critérios!$C$21:$C$24,MATCH(F120,Critérios!$B$21:$B$24,0)),""))</f>
        <v/>
      </c>
      <c r="L120" s="12" t="str">
        <f aca="false">IF(G120="","",IFERROR(INDEX(Critérios!$C$28:$C$31,MATCH(G120,Critérios!$B$28:$B$31,0)),""))</f>
        <v/>
      </c>
      <c r="M120" s="12" t="str">
        <f aca="false">IF(H120="","",IFERROR(INDEX(Critérios!$C$35:$C$38,MATCH(H120,Critérios!$B$35:$B$38,0)),""))</f>
        <v/>
      </c>
      <c r="N120" s="12" t="str">
        <f aca="false">IF(COUNTA(D120:H120)=0,"",SUM(I120:M120))</f>
        <v/>
      </c>
      <c r="O120" s="12" t="str">
        <f aca="false">IF(COUNTA(D120:H120)=0,"",IF(OR(I120=0,K120=0),"Fora do perfil",IF(COUNT(I120:M120)&lt;5,"Incompleto",IF(N120&gt;=Critérios!$C$42,"Quente",IF(N120&gt;=Critérios!$C$43,"Morno","Frio")))))</f>
        <v/>
      </c>
      <c r="P120" s="13" t="str">
        <f aca="false">IF(O120="","",IFERROR(INDEX(Critérios!$D$42:$D$46,MATCH(O120,Critérios!$B$42:$B$46,0)),""))</f>
        <v/>
      </c>
      <c r="Q120" s="7"/>
      <c r="R120" s="14"/>
      <c r="S120" s="7"/>
    </row>
    <row r="121" customFormat="false" ht="15" hidden="false" customHeight="false" outlineLevel="0" collapsed="false">
      <c r="A121" s="11"/>
      <c r="B121" s="7"/>
      <c r="C121" s="7"/>
      <c r="D121" s="7"/>
      <c r="E121" s="7"/>
      <c r="F121" s="7"/>
      <c r="G121" s="7"/>
      <c r="H121" s="7"/>
      <c r="I121" s="12" t="str">
        <f aca="false">IF(D121="","",IFERROR(INDEX(Critérios!$C$7:$C$10,MATCH(D121,Critérios!$B$7:$B$10,0)),""))</f>
        <v/>
      </c>
      <c r="J121" s="12" t="str">
        <f aca="false">IF(E121="","",IFERROR(INDEX(Critérios!$C$14:$C$17,MATCH(E121,Critérios!$B$14:$B$17,0)),""))</f>
        <v/>
      </c>
      <c r="K121" s="12" t="str">
        <f aca="false">IF(F121="","",IFERROR(INDEX(Critérios!$C$21:$C$24,MATCH(F121,Critérios!$B$21:$B$24,0)),""))</f>
        <v/>
      </c>
      <c r="L121" s="12" t="str">
        <f aca="false">IF(G121="","",IFERROR(INDEX(Critérios!$C$28:$C$31,MATCH(G121,Critérios!$B$28:$B$31,0)),""))</f>
        <v/>
      </c>
      <c r="M121" s="12" t="str">
        <f aca="false">IF(H121="","",IFERROR(INDEX(Critérios!$C$35:$C$38,MATCH(H121,Critérios!$B$35:$B$38,0)),""))</f>
        <v/>
      </c>
      <c r="N121" s="12" t="str">
        <f aca="false">IF(COUNTA(D121:H121)=0,"",SUM(I121:M121))</f>
        <v/>
      </c>
      <c r="O121" s="12" t="str">
        <f aca="false">IF(COUNTA(D121:H121)=0,"",IF(OR(I121=0,K121=0),"Fora do perfil",IF(COUNT(I121:M121)&lt;5,"Incompleto",IF(N121&gt;=Critérios!$C$42,"Quente",IF(N121&gt;=Critérios!$C$43,"Morno","Frio")))))</f>
        <v/>
      </c>
      <c r="P121" s="13" t="str">
        <f aca="false">IF(O121="","",IFERROR(INDEX(Critérios!$D$42:$D$46,MATCH(O121,Critérios!$B$42:$B$46,0)),""))</f>
        <v/>
      </c>
      <c r="Q121" s="7"/>
      <c r="R121" s="14"/>
      <c r="S121" s="7"/>
    </row>
    <row r="122" customFormat="false" ht="15" hidden="false" customHeight="false" outlineLevel="0" collapsed="false">
      <c r="A122" s="11"/>
      <c r="B122" s="7"/>
      <c r="C122" s="7"/>
      <c r="D122" s="7"/>
      <c r="E122" s="7"/>
      <c r="F122" s="7"/>
      <c r="G122" s="7"/>
      <c r="H122" s="7"/>
      <c r="I122" s="12" t="str">
        <f aca="false">IF(D122="","",IFERROR(INDEX(Critérios!$C$7:$C$10,MATCH(D122,Critérios!$B$7:$B$10,0)),""))</f>
        <v/>
      </c>
      <c r="J122" s="12" t="str">
        <f aca="false">IF(E122="","",IFERROR(INDEX(Critérios!$C$14:$C$17,MATCH(E122,Critérios!$B$14:$B$17,0)),""))</f>
        <v/>
      </c>
      <c r="K122" s="12" t="str">
        <f aca="false">IF(F122="","",IFERROR(INDEX(Critérios!$C$21:$C$24,MATCH(F122,Critérios!$B$21:$B$24,0)),""))</f>
        <v/>
      </c>
      <c r="L122" s="12" t="str">
        <f aca="false">IF(G122="","",IFERROR(INDEX(Critérios!$C$28:$C$31,MATCH(G122,Critérios!$B$28:$B$31,0)),""))</f>
        <v/>
      </c>
      <c r="M122" s="12" t="str">
        <f aca="false">IF(H122="","",IFERROR(INDEX(Critérios!$C$35:$C$38,MATCH(H122,Critérios!$B$35:$B$38,0)),""))</f>
        <v/>
      </c>
      <c r="N122" s="12" t="str">
        <f aca="false">IF(COUNTA(D122:H122)=0,"",SUM(I122:M122))</f>
        <v/>
      </c>
      <c r="O122" s="12" t="str">
        <f aca="false">IF(COUNTA(D122:H122)=0,"",IF(OR(I122=0,K122=0),"Fora do perfil",IF(COUNT(I122:M122)&lt;5,"Incompleto",IF(N122&gt;=Critérios!$C$42,"Quente",IF(N122&gt;=Critérios!$C$43,"Morno","Frio")))))</f>
        <v/>
      </c>
      <c r="P122" s="13" t="str">
        <f aca="false">IF(O122="","",IFERROR(INDEX(Critérios!$D$42:$D$46,MATCH(O122,Critérios!$B$42:$B$46,0)),""))</f>
        <v/>
      </c>
      <c r="Q122" s="7"/>
      <c r="R122" s="14"/>
      <c r="S122" s="7"/>
    </row>
    <row r="123" customFormat="false" ht="15" hidden="false" customHeight="false" outlineLevel="0" collapsed="false">
      <c r="A123" s="11"/>
      <c r="B123" s="7"/>
      <c r="C123" s="7"/>
      <c r="D123" s="7"/>
      <c r="E123" s="7"/>
      <c r="F123" s="7"/>
      <c r="G123" s="7"/>
      <c r="H123" s="7"/>
      <c r="I123" s="12" t="str">
        <f aca="false">IF(D123="","",IFERROR(INDEX(Critérios!$C$7:$C$10,MATCH(D123,Critérios!$B$7:$B$10,0)),""))</f>
        <v/>
      </c>
      <c r="J123" s="12" t="str">
        <f aca="false">IF(E123="","",IFERROR(INDEX(Critérios!$C$14:$C$17,MATCH(E123,Critérios!$B$14:$B$17,0)),""))</f>
        <v/>
      </c>
      <c r="K123" s="12" t="str">
        <f aca="false">IF(F123="","",IFERROR(INDEX(Critérios!$C$21:$C$24,MATCH(F123,Critérios!$B$21:$B$24,0)),""))</f>
        <v/>
      </c>
      <c r="L123" s="12" t="str">
        <f aca="false">IF(G123="","",IFERROR(INDEX(Critérios!$C$28:$C$31,MATCH(G123,Critérios!$B$28:$B$31,0)),""))</f>
        <v/>
      </c>
      <c r="M123" s="12" t="str">
        <f aca="false">IF(H123="","",IFERROR(INDEX(Critérios!$C$35:$C$38,MATCH(H123,Critérios!$B$35:$B$38,0)),""))</f>
        <v/>
      </c>
      <c r="N123" s="12" t="str">
        <f aca="false">IF(COUNTA(D123:H123)=0,"",SUM(I123:M123))</f>
        <v/>
      </c>
      <c r="O123" s="12" t="str">
        <f aca="false">IF(COUNTA(D123:H123)=0,"",IF(OR(I123=0,K123=0),"Fora do perfil",IF(COUNT(I123:M123)&lt;5,"Incompleto",IF(N123&gt;=Critérios!$C$42,"Quente",IF(N123&gt;=Critérios!$C$43,"Morno","Frio")))))</f>
        <v/>
      </c>
      <c r="P123" s="13" t="str">
        <f aca="false">IF(O123="","",IFERROR(INDEX(Critérios!$D$42:$D$46,MATCH(O123,Critérios!$B$42:$B$46,0)),""))</f>
        <v/>
      </c>
      <c r="Q123" s="7"/>
      <c r="R123" s="14"/>
      <c r="S123" s="7"/>
    </row>
    <row r="124" customFormat="false" ht="15" hidden="false" customHeight="false" outlineLevel="0" collapsed="false">
      <c r="A124" s="11"/>
      <c r="B124" s="7"/>
      <c r="C124" s="7"/>
      <c r="D124" s="7"/>
      <c r="E124" s="7"/>
      <c r="F124" s="7"/>
      <c r="G124" s="7"/>
      <c r="H124" s="7"/>
      <c r="I124" s="12" t="str">
        <f aca="false">IF(D124="","",IFERROR(INDEX(Critérios!$C$7:$C$10,MATCH(D124,Critérios!$B$7:$B$10,0)),""))</f>
        <v/>
      </c>
      <c r="J124" s="12" t="str">
        <f aca="false">IF(E124="","",IFERROR(INDEX(Critérios!$C$14:$C$17,MATCH(E124,Critérios!$B$14:$B$17,0)),""))</f>
        <v/>
      </c>
      <c r="K124" s="12" t="str">
        <f aca="false">IF(F124="","",IFERROR(INDEX(Critérios!$C$21:$C$24,MATCH(F124,Critérios!$B$21:$B$24,0)),""))</f>
        <v/>
      </c>
      <c r="L124" s="12" t="str">
        <f aca="false">IF(G124="","",IFERROR(INDEX(Critérios!$C$28:$C$31,MATCH(G124,Critérios!$B$28:$B$31,0)),""))</f>
        <v/>
      </c>
      <c r="M124" s="12" t="str">
        <f aca="false">IF(H124="","",IFERROR(INDEX(Critérios!$C$35:$C$38,MATCH(H124,Critérios!$B$35:$B$38,0)),""))</f>
        <v/>
      </c>
      <c r="N124" s="12" t="str">
        <f aca="false">IF(COUNTA(D124:H124)=0,"",SUM(I124:M124))</f>
        <v/>
      </c>
      <c r="O124" s="12" t="str">
        <f aca="false">IF(COUNTA(D124:H124)=0,"",IF(OR(I124=0,K124=0),"Fora do perfil",IF(COUNT(I124:M124)&lt;5,"Incompleto",IF(N124&gt;=Critérios!$C$42,"Quente",IF(N124&gt;=Critérios!$C$43,"Morno","Frio")))))</f>
        <v/>
      </c>
      <c r="P124" s="13" t="str">
        <f aca="false">IF(O124="","",IFERROR(INDEX(Critérios!$D$42:$D$46,MATCH(O124,Critérios!$B$42:$B$46,0)),""))</f>
        <v/>
      </c>
      <c r="Q124" s="7"/>
      <c r="R124" s="14"/>
      <c r="S124" s="7"/>
    </row>
    <row r="125" customFormat="false" ht="15" hidden="false" customHeight="false" outlineLevel="0" collapsed="false">
      <c r="A125" s="11"/>
      <c r="B125" s="7"/>
      <c r="C125" s="7"/>
      <c r="D125" s="7"/>
      <c r="E125" s="7"/>
      <c r="F125" s="7"/>
      <c r="G125" s="7"/>
      <c r="H125" s="7"/>
      <c r="I125" s="12" t="str">
        <f aca="false">IF(D125="","",IFERROR(INDEX(Critérios!$C$7:$C$10,MATCH(D125,Critérios!$B$7:$B$10,0)),""))</f>
        <v/>
      </c>
      <c r="J125" s="12" t="str">
        <f aca="false">IF(E125="","",IFERROR(INDEX(Critérios!$C$14:$C$17,MATCH(E125,Critérios!$B$14:$B$17,0)),""))</f>
        <v/>
      </c>
      <c r="K125" s="12" t="str">
        <f aca="false">IF(F125="","",IFERROR(INDEX(Critérios!$C$21:$C$24,MATCH(F125,Critérios!$B$21:$B$24,0)),""))</f>
        <v/>
      </c>
      <c r="L125" s="12" t="str">
        <f aca="false">IF(G125="","",IFERROR(INDEX(Critérios!$C$28:$C$31,MATCH(G125,Critérios!$B$28:$B$31,0)),""))</f>
        <v/>
      </c>
      <c r="M125" s="12" t="str">
        <f aca="false">IF(H125="","",IFERROR(INDEX(Critérios!$C$35:$C$38,MATCH(H125,Critérios!$B$35:$B$38,0)),""))</f>
        <v/>
      </c>
      <c r="N125" s="12" t="str">
        <f aca="false">IF(COUNTA(D125:H125)=0,"",SUM(I125:M125))</f>
        <v/>
      </c>
      <c r="O125" s="12" t="str">
        <f aca="false">IF(COUNTA(D125:H125)=0,"",IF(OR(I125=0,K125=0),"Fora do perfil",IF(COUNT(I125:M125)&lt;5,"Incompleto",IF(N125&gt;=Critérios!$C$42,"Quente",IF(N125&gt;=Critérios!$C$43,"Morno","Frio")))))</f>
        <v/>
      </c>
      <c r="P125" s="13" t="str">
        <f aca="false">IF(O125="","",IFERROR(INDEX(Critérios!$D$42:$D$46,MATCH(O125,Critérios!$B$42:$B$46,0)),""))</f>
        <v/>
      </c>
      <c r="Q125" s="7"/>
      <c r="R125" s="14"/>
      <c r="S125" s="7"/>
    </row>
    <row r="126" customFormat="false" ht="15" hidden="false" customHeight="false" outlineLevel="0" collapsed="false">
      <c r="A126" s="11"/>
      <c r="B126" s="7"/>
      <c r="C126" s="7"/>
      <c r="D126" s="7"/>
      <c r="E126" s="7"/>
      <c r="F126" s="7"/>
      <c r="G126" s="7"/>
      <c r="H126" s="7"/>
      <c r="I126" s="12" t="str">
        <f aca="false">IF(D126="","",IFERROR(INDEX(Critérios!$C$7:$C$10,MATCH(D126,Critérios!$B$7:$B$10,0)),""))</f>
        <v/>
      </c>
      <c r="J126" s="12" t="str">
        <f aca="false">IF(E126="","",IFERROR(INDEX(Critérios!$C$14:$C$17,MATCH(E126,Critérios!$B$14:$B$17,0)),""))</f>
        <v/>
      </c>
      <c r="K126" s="12" t="str">
        <f aca="false">IF(F126="","",IFERROR(INDEX(Critérios!$C$21:$C$24,MATCH(F126,Critérios!$B$21:$B$24,0)),""))</f>
        <v/>
      </c>
      <c r="L126" s="12" t="str">
        <f aca="false">IF(G126="","",IFERROR(INDEX(Critérios!$C$28:$C$31,MATCH(G126,Critérios!$B$28:$B$31,0)),""))</f>
        <v/>
      </c>
      <c r="M126" s="12" t="str">
        <f aca="false">IF(H126="","",IFERROR(INDEX(Critérios!$C$35:$C$38,MATCH(H126,Critérios!$B$35:$B$38,0)),""))</f>
        <v/>
      </c>
      <c r="N126" s="12" t="str">
        <f aca="false">IF(COUNTA(D126:H126)=0,"",SUM(I126:M126))</f>
        <v/>
      </c>
      <c r="O126" s="12" t="str">
        <f aca="false">IF(COUNTA(D126:H126)=0,"",IF(OR(I126=0,K126=0),"Fora do perfil",IF(COUNT(I126:M126)&lt;5,"Incompleto",IF(N126&gt;=Critérios!$C$42,"Quente",IF(N126&gt;=Critérios!$C$43,"Morno","Frio")))))</f>
        <v/>
      </c>
      <c r="P126" s="13" t="str">
        <f aca="false">IF(O126="","",IFERROR(INDEX(Critérios!$D$42:$D$46,MATCH(O126,Critérios!$B$42:$B$46,0)),""))</f>
        <v/>
      </c>
      <c r="Q126" s="7"/>
      <c r="R126" s="14"/>
      <c r="S126" s="7"/>
    </row>
    <row r="127" customFormat="false" ht="15" hidden="false" customHeight="false" outlineLevel="0" collapsed="false">
      <c r="A127" s="11"/>
      <c r="B127" s="7"/>
      <c r="C127" s="7"/>
      <c r="D127" s="7"/>
      <c r="E127" s="7"/>
      <c r="F127" s="7"/>
      <c r="G127" s="7"/>
      <c r="H127" s="7"/>
      <c r="I127" s="12" t="str">
        <f aca="false">IF(D127="","",IFERROR(INDEX(Critérios!$C$7:$C$10,MATCH(D127,Critérios!$B$7:$B$10,0)),""))</f>
        <v/>
      </c>
      <c r="J127" s="12" t="str">
        <f aca="false">IF(E127="","",IFERROR(INDEX(Critérios!$C$14:$C$17,MATCH(E127,Critérios!$B$14:$B$17,0)),""))</f>
        <v/>
      </c>
      <c r="K127" s="12" t="str">
        <f aca="false">IF(F127="","",IFERROR(INDEX(Critérios!$C$21:$C$24,MATCH(F127,Critérios!$B$21:$B$24,0)),""))</f>
        <v/>
      </c>
      <c r="L127" s="12" t="str">
        <f aca="false">IF(G127="","",IFERROR(INDEX(Critérios!$C$28:$C$31,MATCH(G127,Critérios!$B$28:$B$31,0)),""))</f>
        <v/>
      </c>
      <c r="M127" s="12" t="str">
        <f aca="false">IF(H127="","",IFERROR(INDEX(Critérios!$C$35:$C$38,MATCH(H127,Critérios!$B$35:$B$38,0)),""))</f>
        <v/>
      </c>
      <c r="N127" s="12" t="str">
        <f aca="false">IF(COUNTA(D127:H127)=0,"",SUM(I127:M127))</f>
        <v/>
      </c>
      <c r="O127" s="12" t="str">
        <f aca="false">IF(COUNTA(D127:H127)=0,"",IF(OR(I127=0,K127=0),"Fora do perfil",IF(COUNT(I127:M127)&lt;5,"Incompleto",IF(N127&gt;=Critérios!$C$42,"Quente",IF(N127&gt;=Critérios!$C$43,"Morno","Frio")))))</f>
        <v/>
      </c>
      <c r="P127" s="13" t="str">
        <f aca="false">IF(O127="","",IFERROR(INDEX(Critérios!$D$42:$D$46,MATCH(O127,Critérios!$B$42:$B$46,0)),""))</f>
        <v/>
      </c>
      <c r="Q127" s="7"/>
      <c r="R127" s="14"/>
      <c r="S127" s="7"/>
    </row>
    <row r="128" customFormat="false" ht="15" hidden="false" customHeight="false" outlineLevel="0" collapsed="false">
      <c r="A128" s="11"/>
      <c r="B128" s="7"/>
      <c r="C128" s="7"/>
      <c r="D128" s="7"/>
      <c r="E128" s="7"/>
      <c r="F128" s="7"/>
      <c r="G128" s="7"/>
      <c r="H128" s="7"/>
      <c r="I128" s="12" t="str">
        <f aca="false">IF(D128="","",IFERROR(INDEX(Critérios!$C$7:$C$10,MATCH(D128,Critérios!$B$7:$B$10,0)),""))</f>
        <v/>
      </c>
      <c r="J128" s="12" t="str">
        <f aca="false">IF(E128="","",IFERROR(INDEX(Critérios!$C$14:$C$17,MATCH(E128,Critérios!$B$14:$B$17,0)),""))</f>
        <v/>
      </c>
      <c r="K128" s="12" t="str">
        <f aca="false">IF(F128="","",IFERROR(INDEX(Critérios!$C$21:$C$24,MATCH(F128,Critérios!$B$21:$B$24,0)),""))</f>
        <v/>
      </c>
      <c r="L128" s="12" t="str">
        <f aca="false">IF(G128="","",IFERROR(INDEX(Critérios!$C$28:$C$31,MATCH(G128,Critérios!$B$28:$B$31,0)),""))</f>
        <v/>
      </c>
      <c r="M128" s="12" t="str">
        <f aca="false">IF(H128="","",IFERROR(INDEX(Critérios!$C$35:$C$38,MATCH(H128,Critérios!$B$35:$B$38,0)),""))</f>
        <v/>
      </c>
      <c r="N128" s="12" t="str">
        <f aca="false">IF(COUNTA(D128:H128)=0,"",SUM(I128:M128))</f>
        <v/>
      </c>
      <c r="O128" s="12" t="str">
        <f aca="false">IF(COUNTA(D128:H128)=0,"",IF(OR(I128=0,K128=0),"Fora do perfil",IF(COUNT(I128:M128)&lt;5,"Incompleto",IF(N128&gt;=Critérios!$C$42,"Quente",IF(N128&gt;=Critérios!$C$43,"Morno","Frio")))))</f>
        <v/>
      </c>
      <c r="P128" s="13" t="str">
        <f aca="false">IF(O128="","",IFERROR(INDEX(Critérios!$D$42:$D$46,MATCH(O128,Critérios!$B$42:$B$46,0)),""))</f>
        <v/>
      </c>
      <c r="Q128" s="7"/>
      <c r="R128" s="14"/>
      <c r="S128" s="7"/>
    </row>
    <row r="129" customFormat="false" ht="15" hidden="false" customHeight="false" outlineLevel="0" collapsed="false">
      <c r="A129" s="11"/>
      <c r="B129" s="7"/>
      <c r="C129" s="7"/>
      <c r="D129" s="7"/>
      <c r="E129" s="7"/>
      <c r="F129" s="7"/>
      <c r="G129" s="7"/>
      <c r="H129" s="7"/>
      <c r="I129" s="12" t="str">
        <f aca="false">IF(D129="","",IFERROR(INDEX(Critérios!$C$7:$C$10,MATCH(D129,Critérios!$B$7:$B$10,0)),""))</f>
        <v/>
      </c>
      <c r="J129" s="12" t="str">
        <f aca="false">IF(E129="","",IFERROR(INDEX(Critérios!$C$14:$C$17,MATCH(E129,Critérios!$B$14:$B$17,0)),""))</f>
        <v/>
      </c>
      <c r="K129" s="12" t="str">
        <f aca="false">IF(F129="","",IFERROR(INDEX(Critérios!$C$21:$C$24,MATCH(F129,Critérios!$B$21:$B$24,0)),""))</f>
        <v/>
      </c>
      <c r="L129" s="12" t="str">
        <f aca="false">IF(G129="","",IFERROR(INDEX(Critérios!$C$28:$C$31,MATCH(G129,Critérios!$B$28:$B$31,0)),""))</f>
        <v/>
      </c>
      <c r="M129" s="12" t="str">
        <f aca="false">IF(H129="","",IFERROR(INDEX(Critérios!$C$35:$C$38,MATCH(H129,Critérios!$B$35:$B$38,0)),""))</f>
        <v/>
      </c>
      <c r="N129" s="12" t="str">
        <f aca="false">IF(COUNTA(D129:H129)=0,"",SUM(I129:M129))</f>
        <v/>
      </c>
      <c r="O129" s="12" t="str">
        <f aca="false">IF(COUNTA(D129:H129)=0,"",IF(OR(I129=0,K129=0),"Fora do perfil",IF(COUNT(I129:M129)&lt;5,"Incompleto",IF(N129&gt;=Critérios!$C$42,"Quente",IF(N129&gt;=Critérios!$C$43,"Morno","Frio")))))</f>
        <v/>
      </c>
      <c r="P129" s="13" t="str">
        <f aca="false">IF(O129="","",IFERROR(INDEX(Critérios!$D$42:$D$46,MATCH(O129,Critérios!$B$42:$B$46,0)),""))</f>
        <v/>
      </c>
      <c r="Q129" s="7"/>
      <c r="R129" s="14"/>
      <c r="S129" s="7"/>
    </row>
    <row r="130" customFormat="false" ht="15" hidden="false" customHeight="false" outlineLevel="0" collapsed="false">
      <c r="A130" s="11"/>
      <c r="B130" s="7"/>
      <c r="C130" s="7"/>
      <c r="D130" s="7"/>
      <c r="E130" s="7"/>
      <c r="F130" s="7"/>
      <c r="G130" s="7"/>
      <c r="H130" s="7"/>
      <c r="I130" s="12" t="str">
        <f aca="false">IF(D130="","",IFERROR(INDEX(Critérios!$C$7:$C$10,MATCH(D130,Critérios!$B$7:$B$10,0)),""))</f>
        <v/>
      </c>
      <c r="J130" s="12" t="str">
        <f aca="false">IF(E130="","",IFERROR(INDEX(Critérios!$C$14:$C$17,MATCH(E130,Critérios!$B$14:$B$17,0)),""))</f>
        <v/>
      </c>
      <c r="K130" s="12" t="str">
        <f aca="false">IF(F130="","",IFERROR(INDEX(Critérios!$C$21:$C$24,MATCH(F130,Critérios!$B$21:$B$24,0)),""))</f>
        <v/>
      </c>
      <c r="L130" s="12" t="str">
        <f aca="false">IF(G130="","",IFERROR(INDEX(Critérios!$C$28:$C$31,MATCH(G130,Critérios!$B$28:$B$31,0)),""))</f>
        <v/>
      </c>
      <c r="M130" s="12" t="str">
        <f aca="false">IF(H130="","",IFERROR(INDEX(Critérios!$C$35:$C$38,MATCH(H130,Critérios!$B$35:$B$38,0)),""))</f>
        <v/>
      </c>
      <c r="N130" s="12" t="str">
        <f aca="false">IF(COUNTA(D130:H130)=0,"",SUM(I130:M130))</f>
        <v/>
      </c>
      <c r="O130" s="12" t="str">
        <f aca="false">IF(COUNTA(D130:H130)=0,"",IF(OR(I130=0,K130=0),"Fora do perfil",IF(COUNT(I130:M130)&lt;5,"Incompleto",IF(N130&gt;=Critérios!$C$42,"Quente",IF(N130&gt;=Critérios!$C$43,"Morno","Frio")))))</f>
        <v/>
      </c>
      <c r="P130" s="13" t="str">
        <f aca="false">IF(O130="","",IFERROR(INDEX(Critérios!$D$42:$D$46,MATCH(O130,Critérios!$B$42:$B$46,0)),""))</f>
        <v/>
      </c>
      <c r="Q130" s="7"/>
      <c r="R130" s="14"/>
      <c r="S130" s="7"/>
    </row>
    <row r="131" customFormat="false" ht="15" hidden="false" customHeight="false" outlineLevel="0" collapsed="false">
      <c r="A131" s="11"/>
      <c r="B131" s="7"/>
      <c r="C131" s="7"/>
      <c r="D131" s="7"/>
      <c r="E131" s="7"/>
      <c r="F131" s="7"/>
      <c r="G131" s="7"/>
      <c r="H131" s="7"/>
      <c r="I131" s="12" t="str">
        <f aca="false">IF(D131="","",IFERROR(INDEX(Critérios!$C$7:$C$10,MATCH(D131,Critérios!$B$7:$B$10,0)),""))</f>
        <v/>
      </c>
      <c r="J131" s="12" t="str">
        <f aca="false">IF(E131="","",IFERROR(INDEX(Critérios!$C$14:$C$17,MATCH(E131,Critérios!$B$14:$B$17,0)),""))</f>
        <v/>
      </c>
      <c r="K131" s="12" t="str">
        <f aca="false">IF(F131="","",IFERROR(INDEX(Critérios!$C$21:$C$24,MATCH(F131,Critérios!$B$21:$B$24,0)),""))</f>
        <v/>
      </c>
      <c r="L131" s="12" t="str">
        <f aca="false">IF(G131="","",IFERROR(INDEX(Critérios!$C$28:$C$31,MATCH(G131,Critérios!$B$28:$B$31,0)),""))</f>
        <v/>
      </c>
      <c r="M131" s="12" t="str">
        <f aca="false">IF(H131="","",IFERROR(INDEX(Critérios!$C$35:$C$38,MATCH(H131,Critérios!$B$35:$B$38,0)),""))</f>
        <v/>
      </c>
      <c r="N131" s="12" t="str">
        <f aca="false">IF(COUNTA(D131:H131)=0,"",SUM(I131:M131))</f>
        <v/>
      </c>
      <c r="O131" s="12" t="str">
        <f aca="false">IF(COUNTA(D131:H131)=0,"",IF(OR(I131=0,K131=0),"Fora do perfil",IF(COUNT(I131:M131)&lt;5,"Incompleto",IF(N131&gt;=Critérios!$C$42,"Quente",IF(N131&gt;=Critérios!$C$43,"Morno","Frio")))))</f>
        <v/>
      </c>
      <c r="P131" s="13" t="str">
        <f aca="false">IF(O131="","",IFERROR(INDEX(Critérios!$D$42:$D$46,MATCH(O131,Critérios!$B$42:$B$46,0)),""))</f>
        <v/>
      </c>
      <c r="Q131" s="7"/>
      <c r="R131" s="14"/>
      <c r="S131" s="7"/>
    </row>
    <row r="132" customFormat="false" ht="15" hidden="false" customHeight="false" outlineLevel="0" collapsed="false">
      <c r="A132" s="11"/>
      <c r="B132" s="7"/>
      <c r="C132" s="7"/>
      <c r="D132" s="7"/>
      <c r="E132" s="7"/>
      <c r="F132" s="7"/>
      <c r="G132" s="7"/>
      <c r="H132" s="7"/>
      <c r="I132" s="12" t="str">
        <f aca="false">IF(D132="","",IFERROR(INDEX(Critérios!$C$7:$C$10,MATCH(D132,Critérios!$B$7:$B$10,0)),""))</f>
        <v/>
      </c>
      <c r="J132" s="12" t="str">
        <f aca="false">IF(E132="","",IFERROR(INDEX(Critérios!$C$14:$C$17,MATCH(E132,Critérios!$B$14:$B$17,0)),""))</f>
        <v/>
      </c>
      <c r="K132" s="12" t="str">
        <f aca="false">IF(F132="","",IFERROR(INDEX(Critérios!$C$21:$C$24,MATCH(F132,Critérios!$B$21:$B$24,0)),""))</f>
        <v/>
      </c>
      <c r="L132" s="12" t="str">
        <f aca="false">IF(G132="","",IFERROR(INDEX(Critérios!$C$28:$C$31,MATCH(G132,Critérios!$B$28:$B$31,0)),""))</f>
        <v/>
      </c>
      <c r="M132" s="12" t="str">
        <f aca="false">IF(H132="","",IFERROR(INDEX(Critérios!$C$35:$C$38,MATCH(H132,Critérios!$B$35:$B$38,0)),""))</f>
        <v/>
      </c>
      <c r="N132" s="12" t="str">
        <f aca="false">IF(COUNTA(D132:H132)=0,"",SUM(I132:M132))</f>
        <v/>
      </c>
      <c r="O132" s="12" t="str">
        <f aca="false">IF(COUNTA(D132:H132)=0,"",IF(OR(I132=0,K132=0),"Fora do perfil",IF(COUNT(I132:M132)&lt;5,"Incompleto",IF(N132&gt;=Critérios!$C$42,"Quente",IF(N132&gt;=Critérios!$C$43,"Morno","Frio")))))</f>
        <v/>
      </c>
      <c r="P132" s="13" t="str">
        <f aca="false">IF(O132="","",IFERROR(INDEX(Critérios!$D$42:$D$46,MATCH(O132,Critérios!$B$42:$B$46,0)),""))</f>
        <v/>
      </c>
      <c r="Q132" s="7"/>
      <c r="R132" s="14"/>
      <c r="S132" s="7"/>
    </row>
    <row r="133" customFormat="false" ht="15" hidden="false" customHeight="false" outlineLevel="0" collapsed="false">
      <c r="A133" s="11"/>
      <c r="B133" s="7"/>
      <c r="C133" s="7"/>
      <c r="D133" s="7"/>
      <c r="E133" s="7"/>
      <c r="F133" s="7"/>
      <c r="G133" s="7"/>
      <c r="H133" s="7"/>
      <c r="I133" s="12" t="str">
        <f aca="false">IF(D133="","",IFERROR(INDEX(Critérios!$C$7:$C$10,MATCH(D133,Critérios!$B$7:$B$10,0)),""))</f>
        <v/>
      </c>
      <c r="J133" s="12" t="str">
        <f aca="false">IF(E133="","",IFERROR(INDEX(Critérios!$C$14:$C$17,MATCH(E133,Critérios!$B$14:$B$17,0)),""))</f>
        <v/>
      </c>
      <c r="K133" s="12" t="str">
        <f aca="false">IF(F133="","",IFERROR(INDEX(Critérios!$C$21:$C$24,MATCH(F133,Critérios!$B$21:$B$24,0)),""))</f>
        <v/>
      </c>
      <c r="L133" s="12" t="str">
        <f aca="false">IF(G133="","",IFERROR(INDEX(Critérios!$C$28:$C$31,MATCH(G133,Critérios!$B$28:$B$31,0)),""))</f>
        <v/>
      </c>
      <c r="M133" s="12" t="str">
        <f aca="false">IF(H133="","",IFERROR(INDEX(Critérios!$C$35:$C$38,MATCH(H133,Critérios!$B$35:$B$38,0)),""))</f>
        <v/>
      </c>
      <c r="N133" s="12" t="str">
        <f aca="false">IF(COUNTA(D133:H133)=0,"",SUM(I133:M133))</f>
        <v/>
      </c>
      <c r="O133" s="12" t="str">
        <f aca="false">IF(COUNTA(D133:H133)=0,"",IF(OR(I133=0,K133=0),"Fora do perfil",IF(COUNT(I133:M133)&lt;5,"Incompleto",IF(N133&gt;=Critérios!$C$42,"Quente",IF(N133&gt;=Critérios!$C$43,"Morno","Frio")))))</f>
        <v/>
      </c>
      <c r="P133" s="13" t="str">
        <f aca="false">IF(O133="","",IFERROR(INDEX(Critérios!$D$42:$D$46,MATCH(O133,Critérios!$B$42:$B$46,0)),""))</f>
        <v/>
      </c>
      <c r="Q133" s="7"/>
      <c r="R133" s="14"/>
      <c r="S133" s="7"/>
    </row>
    <row r="134" customFormat="false" ht="15" hidden="false" customHeight="false" outlineLevel="0" collapsed="false">
      <c r="A134" s="11"/>
      <c r="B134" s="7"/>
      <c r="C134" s="7"/>
      <c r="D134" s="7"/>
      <c r="E134" s="7"/>
      <c r="F134" s="7"/>
      <c r="G134" s="7"/>
      <c r="H134" s="7"/>
      <c r="I134" s="12" t="str">
        <f aca="false">IF(D134="","",IFERROR(INDEX(Critérios!$C$7:$C$10,MATCH(D134,Critérios!$B$7:$B$10,0)),""))</f>
        <v/>
      </c>
      <c r="J134" s="12" t="str">
        <f aca="false">IF(E134="","",IFERROR(INDEX(Critérios!$C$14:$C$17,MATCH(E134,Critérios!$B$14:$B$17,0)),""))</f>
        <v/>
      </c>
      <c r="K134" s="12" t="str">
        <f aca="false">IF(F134="","",IFERROR(INDEX(Critérios!$C$21:$C$24,MATCH(F134,Critérios!$B$21:$B$24,0)),""))</f>
        <v/>
      </c>
      <c r="L134" s="12" t="str">
        <f aca="false">IF(G134="","",IFERROR(INDEX(Critérios!$C$28:$C$31,MATCH(G134,Critérios!$B$28:$B$31,0)),""))</f>
        <v/>
      </c>
      <c r="M134" s="12" t="str">
        <f aca="false">IF(H134="","",IFERROR(INDEX(Critérios!$C$35:$C$38,MATCH(H134,Critérios!$B$35:$B$38,0)),""))</f>
        <v/>
      </c>
      <c r="N134" s="12" t="str">
        <f aca="false">IF(COUNTA(D134:H134)=0,"",SUM(I134:M134))</f>
        <v/>
      </c>
      <c r="O134" s="12" t="str">
        <f aca="false">IF(COUNTA(D134:H134)=0,"",IF(OR(I134=0,K134=0),"Fora do perfil",IF(COUNT(I134:M134)&lt;5,"Incompleto",IF(N134&gt;=Critérios!$C$42,"Quente",IF(N134&gt;=Critérios!$C$43,"Morno","Frio")))))</f>
        <v/>
      </c>
      <c r="P134" s="13" t="str">
        <f aca="false">IF(O134="","",IFERROR(INDEX(Critérios!$D$42:$D$46,MATCH(O134,Critérios!$B$42:$B$46,0)),""))</f>
        <v/>
      </c>
      <c r="Q134" s="7"/>
      <c r="R134" s="14"/>
      <c r="S134" s="7"/>
    </row>
    <row r="135" customFormat="false" ht="15" hidden="false" customHeight="false" outlineLevel="0" collapsed="false">
      <c r="A135" s="11"/>
      <c r="B135" s="7"/>
      <c r="C135" s="7"/>
      <c r="D135" s="7"/>
      <c r="E135" s="7"/>
      <c r="F135" s="7"/>
      <c r="G135" s="7"/>
      <c r="H135" s="7"/>
      <c r="I135" s="12" t="str">
        <f aca="false">IF(D135="","",IFERROR(INDEX(Critérios!$C$7:$C$10,MATCH(D135,Critérios!$B$7:$B$10,0)),""))</f>
        <v/>
      </c>
      <c r="J135" s="12" t="str">
        <f aca="false">IF(E135="","",IFERROR(INDEX(Critérios!$C$14:$C$17,MATCH(E135,Critérios!$B$14:$B$17,0)),""))</f>
        <v/>
      </c>
      <c r="K135" s="12" t="str">
        <f aca="false">IF(F135="","",IFERROR(INDEX(Critérios!$C$21:$C$24,MATCH(F135,Critérios!$B$21:$B$24,0)),""))</f>
        <v/>
      </c>
      <c r="L135" s="12" t="str">
        <f aca="false">IF(G135="","",IFERROR(INDEX(Critérios!$C$28:$C$31,MATCH(G135,Critérios!$B$28:$B$31,0)),""))</f>
        <v/>
      </c>
      <c r="M135" s="12" t="str">
        <f aca="false">IF(H135="","",IFERROR(INDEX(Critérios!$C$35:$C$38,MATCH(H135,Critérios!$B$35:$B$38,0)),""))</f>
        <v/>
      </c>
      <c r="N135" s="12" t="str">
        <f aca="false">IF(COUNTA(D135:H135)=0,"",SUM(I135:M135))</f>
        <v/>
      </c>
      <c r="O135" s="12" t="str">
        <f aca="false">IF(COUNTA(D135:H135)=0,"",IF(OR(I135=0,K135=0),"Fora do perfil",IF(COUNT(I135:M135)&lt;5,"Incompleto",IF(N135&gt;=Critérios!$C$42,"Quente",IF(N135&gt;=Critérios!$C$43,"Morno","Frio")))))</f>
        <v/>
      </c>
      <c r="P135" s="13" t="str">
        <f aca="false">IF(O135="","",IFERROR(INDEX(Critérios!$D$42:$D$46,MATCH(O135,Critérios!$B$42:$B$46,0)),""))</f>
        <v/>
      </c>
      <c r="Q135" s="7"/>
      <c r="R135" s="14"/>
      <c r="S135" s="7"/>
    </row>
    <row r="136" customFormat="false" ht="15" hidden="false" customHeight="false" outlineLevel="0" collapsed="false">
      <c r="A136" s="11"/>
      <c r="B136" s="7"/>
      <c r="C136" s="7"/>
      <c r="D136" s="7"/>
      <c r="E136" s="7"/>
      <c r="F136" s="7"/>
      <c r="G136" s="7"/>
      <c r="H136" s="7"/>
      <c r="I136" s="12" t="str">
        <f aca="false">IF(D136="","",IFERROR(INDEX(Critérios!$C$7:$C$10,MATCH(D136,Critérios!$B$7:$B$10,0)),""))</f>
        <v/>
      </c>
      <c r="J136" s="12" t="str">
        <f aca="false">IF(E136="","",IFERROR(INDEX(Critérios!$C$14:$C$17,MATCH(E136,Critérios!$B$14:$B$17,0)),""))</f>
        <v/>
      </c>
      <c r="K136" s="12" t="str">
        <f aca="false">IF(F136="","",IFERROR(INDEX(Critérios!$C$21:$C$24,MATCH(F136,Critérios!$B$21:$B$24,0)),""))</f>
        <v/>
      </c>
      <c r="L136" s="12" t="str">
        <f aca="false">IF(G136="","",IFERROR(INDEX(Critérios!$C$28:$C$31,MATCH(G136,Critérios!$B$28:$B$31,0)),""))</f>
        <v/>
      </c>
      <c r="M136" s="12" t="str">
        <f aca="false">IF(H136="","",IFERROR(INDEX(Critérios!$C$35:$C$38,MATCH(H136,Critérios!$B$35:$B$38,0)),""))</f>
        <v/>
      </c>
      <c r="N136" s="12" t="str">
        <f aca="false">IF(COUNTA(D136:H136)=0,"",SUM(I136:M136))</f>
        <v/>
      </c>
      <c r="O136" s="12" t="str">
        <f aca="false">IF(COUNTA(D136:H136)=0,"",IF(OR(I136=0,K136=0),"Fora do perfil",IF(COUNT(I136:M136)&lt;5,"Incompleto",IF(N136&gt;=Critérios!$C$42,"Quente",IF(N136&gt;=Critérios!$C$43,"Morno","Frio")))))</f>
        <v/>
      </c>
      <c r="P136" s="13" t="str">
        <f aca="false">IF(O136="","",IFERROR(INDEX(Critérios!$D$42:$D$46,MATCH(O136,Critérios!$B$42:$B$46,0)),""))</f>
        <v/>
      </c>
      <c r="Q136" s="7"/>
      <c r="R136" s="14"/>
      <c r="S136" s="7"/>
    </row>
    <row r="137" customFormat="false" ht="15" hidden="false" customHeight="false" outlineLevel="0" collapsed="false">
      <c r="A137" s="11"/>
      <c r="B137" s="7"/>
      <c r="C137" s="7"/>
      <c r="D137" s="7"/>
      <c r="E137" s="7"/>
      <c r="F137" s="7"/>
      <c r="G137" s="7"/>
      <c r="H137" s="7"/>
      <c r="I137" s="12" t="str">
        <f aca="false">IF(D137="","",IFERROR(INDEX(Critérios!$C$7:$C$10,MATCH(D137,Critérios!$B$7:$B$10,0)),""))</f>
        <v/>
      </c>
      <c r="J137" s="12" t="str">
        <f aca="false">IF(E137="","",IFERROR(INDEX(Critérios!$C$14:$C$17,MATCH(E137,Critérios!$B$14:$B$17,0)),""))</f>
        <v/>
      </c>
      <c r="K137" s="12" t="str">
        <f aca="false">IF(F137="","",IFERROR(INDEX(Critérios!$C$21:$C$24,MATCH(F137,Critérios!$B$21:$B$24,0)),""))</f>
        <v/>
      </c>
      <c r="L137" s="12" t="str">
        <f aca="false">IF(G137="","",IFERROR(INDEX(Critérios!$C$28:$C$31,MATCH(G137,Critérios!$B$28:$B$31,0)),""))</f>
        <v/>
      </c>
      <c r="M137" s="12" t="str">
        <f aca="false">IF(H137="","",IFERROR(INDEX(Critérios!$C$35:$C$38,MATCH(H137,Critérios!$B$35:$B$38,0)),""))</f>
        <v/>
      </c>
      <c r="N137" s="12" t="str">
        <f aca="false">IF(COUNTA(D137:H137)=0,"",SUM(I137:M137))</f>
        <v/>
      </c>
      <c r="O137" s="12" t="str">
        <f aca="false">IF(COUNTA(D137:H137)=0,"",IF(OR(I137=0,K137=0),"Fora do perfil",IF(COUNT(I137:M137)&lt;5,"Incompleto",IF(N137&gt;=Critérios!$C$42,"Quente",IF(N137&gt;=Critérios!$C$43,"Morno","Frio")))))</f>
        <v/>
      </c>
      <c r="P137" s="13" t="str">
        <f aca="false">IF(O137="","",IFERROR(INDEX(Critérios!$D$42:$D$46,MATCH(O137,Critérios!$B$42:$B$46,0)),""))</f>
        <v/>
      </c>
      <c r="Q137" s="7"/>
      <c r="R137" s="14"/>
      <c r="S137" s="7"/>
    </row>
    <row r="138" customFormat="false" ht="15" hidden="false" customHeight="false" outlineLevel="0" collapsed="false">
      <c r="A138" s="11"/>
      <c r="B138" s="7"/>
      <c r="C138" s="7"/>
      <c r="D138" s="7"/>
      <c r="E138" s="7"/>
      <c r="F138" s="7"/>
      <c r="G138" s="7"/>
      <c r="H138" s="7"/>
      <c r="I138" s="12" t="str">
        <f aca="false">IF(D138="","",IFERROR(INDEX(Critérios!$C$7:$C$10,MATCH(D138,Critérios!$B$7:$B$10,0)),""))</f>
        <v/>
      </c>
      <c r="J138" s="12" t="str">
        <f aca="false">IF(E138="","",IFERROR(INDEX(Critérios!$C$14:$C$17,MATCH(E138,Critérios!$B$14:$B$17,0)),""))</f>
        <v/>
      </c>
      <c r="K138" s="12" t="str">
        <f aca="false">IF(F138="","",IFERROR(INDEX(Critérios!$C$21:$C$24,MATCH(F138,Critérios!$B$21:$B$24,0)),""))</f>
        <v/>
      </c>
      <c r="L138" s="12" t="str">
        <f aca="false">IF(G138="","",IFERROR(INDEX(Critérios!$C$28:$C$31,MATCH(G138,Critérios!$B$28:$B$31,0)),""))</f>
        <v/>
      </c>
      <c r="M138" s="12" t="str">
        <f aca="false">IF(H138="","",IFERROR(INDEX(Critérios!$C$35:$C$38,MATCH(H138,Critérios!$B$35:$B$38,0)),""))</f>
        <v/>
      </c>
      <c r="N138" s="12" t="str">
        <f aca="false">IF(COUNTA(D138:H138)=0,"",SUM(I138:M138))</f>
        <v/>
      </c>
      <c r="O138" s="12" t="str">
        <f aca="false">IF(COUNTA(D138:H138)=0,"",IF(OR(I138=0,K138=0),"Fora do perfil",IF(COUNT(I138:M138)&lt;5,"Incompleto",IF(N138&gt;=Critérios!$C$42,"Quente",IF(N138&gt;=Critérios!$C$43,"Morno","Frio")))))</f>
        <v/>
      </c>
      <c r="P138" s="13" t="str">
        <f aca="false">IF(O138="","",IFERROR(INDEX(Critérios!$D$42:$D$46,MATCH(O138,Critérios!$B$42:$B$46,0)),""))</f>
        <v/>
      </c>
      <c r="Q138" s="7"/>
      <c r="R138" s="14"/>
      <c r="S138" s="7"/>
    </row>
    <row r="139" customFormat="false" ht="15" hidden="false" customHeight="false" outlineLevel="0" collapsed="false">
      <c r="A139" s="11"/>
      <c r="B139" s="7"/>
      <c r="C139" s="7"/>
      <c r="D139" s="7"/>
      <c r="E139" s="7"/>
      <c r="F139" s="7"/>
      <c r="G139" s="7"/>
      <c r="H139" s="7"/>
      <c r="I139" s="12" t="str">
        <f aca="false">IF(D139="","",IFERROR(INDEX(Critérios!$C$7:$C$10,MATCH(D139,Critérios!$B$7:$B$10,0)),""))</f>
        <v/>
      </c>
      <c r="J139" s="12" t="str">
        <f aca="false">IF(E139="","",IFERROR(INDEX(Critérios!$C$14:$C$17,MATCH(E139,Critérios!$B$14:$B$17,0)),""))</f>
        <v/>
      </c>
      <c r="K139" s="12" t="str">
        <f aca="false">IF(F139="","",IFERROR(INDEX(Critérios!$C$21:$C$24,MATCH(F139,Critérios!$B$21:$B$24,0)),""))</f>
        <v/>
      </c>
      <c r="L139" s="12" t="str">
        <f aca="false">IF(G139="","",IFERROR(INDEX(Critérios!$C$28:$C$31,MATCH(G139,Critérios!$B$28:$B$31,0)),""))</f>
        <v/>
      </c>
      <c r="M139" s="12" t="str">
        <f aca="false">IF(H139="","",IFERROR(INDEX(Critérios!$C$35:$C$38,MATCH(H139,Critérios!$B$35:$B$38,0)),""))</f>
        <v/>
      </c>
      <c r="N139" s="12" t="str">
        <f aca="false">IF(COUNTA(D139:H139)=0,"",SUM(I139:M139))</f>
        <v/>
      </c>
      <c r="O139" s="12" t="str">
        <f aca="false">IF(COUNTA(D139:H139)=0,"",IF(OR(I139=0,K139=0),"Fora do perfil",IF(COUNT(I139:M139)&lt;5,"Incompleto",IF(N139&gt;=Critérios!$C$42,"Quente",IF(N139&gt;=Critérios!$C$43,"Morno","Frio")))))</f>
        <v/>
      </c>
      <c r="P139" s="13" t="str">
        <f aca="false">IF(O139="","",IFERROR(INDEX(Critérios!$D$42:$D$46,MATCH(O139,Critérios!$B$42:$B$46,0)),""))</f>
        <v/>
      </c>
      <c r="Q139" s="7"/>
      <c r="R139" s="14"/>
      <c r="S139" s="7"/>
    </row>
    <row r="140" customFormat="false" ht="15" hidden="false" customHeight="false" outlineLevel="0" collapsed="false">
      <c r="A140" s="11"/>
      <c r="B140" s="7"/>
      <c r="C140" s="7"/>
      <c r="D140" s="7"/>
      <c r="E140" s="7"/>
      <c r="F140" s="7"/>
      <c r="G140" s="7"/>
      <c r="H140" s="7"/>
      <c r="I140" s="12" t="str">
        <f aca="false">IF(D140="","",IFERROR(INDEX(Critérios!$C$7:$C$10,MATCH(D140,Critérios!$B$7:$B$10,0)),""))</f>
        <v/>
      </c>
      <c r="J140" s="12" t="str">
        <f aca="false">IF(E140="","",IFERROR(INDEX(Critérios!$C$14:$C$17,MATCH(E140,Critérios!$B$14:$B$17,0)),""))</f>
        <v/>
      </c>
      <c r="K140" s="12" t="str">
        <f aca="false">IF(F140="","",IFERROR(INDEX(Critérios!$C$21:$C$24,MATCH(F140,Critérios!$B$21:$B$24,0)),""))</f>
        <v/>
      </c>
      <c r="L140" s="12" t="str">
        <f aca="false">IF(G140="","",IFERROR(INDEX(Critérios!$C$28:$C$31,MATCH(G140,Critérios!$B$28:$B$31,0)),""))</f>
        <v/>
      </c>
      <c r="M140" s="12" t="str">
        <f aca="false">IF(H140="","",IFERROR(INDEX(Critérios!$C$35:$C$38,MATCH(H140,Critérios!$B$35:$B$38,0)),""))</f>
        <v/>
      </c>
      <c r="N140" s="12" t="str">
        <f aca="false">IF(COUNTA(D140:H140)=0,"",SUM(I140:M140))</f>
        <v/>
      </c>
      <c r="O140" s="12" t="str">
        <f aca="false">IF(COUNTA(D140:H140)=0,"",IF(OR(I140=0,K140=0),"Fora do perfil",IF(COUNT(I140:M140)&lt;5,"Incompleto",IF(N140&gt;=Critérios!$C$42,"Quente",IF(N140&gt;=Critérios!$C$43,"Morno","Frio")))))</f>
        <v/>
      </c>
      <c r="P140" s="13" t="str">
        <f aca="false">IF(O140="","",IFERROR(INDEX(Critérios!$D$42:$D$46,MATCH(O140,Critérios!$B$42:$B$46,0)),""))</f>
        <v/>
      </c>
      <c r="Q140" s="7"/>
      <c r="R140" s="14"/>
      <c r="S140" s="7"/>
    </row>
    <row r="141" customFormat="false" ht="15" hidden="false" customHeight="false" outlineLevel="0" collapsed="false">
      <c r="A141" s="11"/>
      <c r="B141" s="7"/>
      <c r="C141" s="7"/>
      <c r="D141" s="7"/>
      <c r="E141" s="7"/>
      <c r="F141" s="7"/>
      <c r="G141" s="7"/>
      <c r="H141" s="7"/>
      <c r="I141" s="12" t="str">
        <f aca="false">IF(D141="","",IFERROR(INDEX(Critérios!$C$7:$C$10,MATCH(D141,Critérios!$B$7:$B$10,0)),""))</f>
        <v/>
      </c>
      <c r="J141" s="12" t="str">
        <f aca="false">IF(E141="","",IFERROR(INDEX(Critérios!$C$14:$C$17,MATCH(E141,Critérios!$B$14:$B$17,0)),""))</f>
        <v/>
      </c>
      <c r="K141" s="12" t="str">
        <f aca="false">IF(F141="","",IFERROR(INDEX(Critérios!$C$21:$C$24,MATCH(F141,Critérios!$B$21:$B$24,0)),""))</f>
        <v/>
      </c>
      <c r="L141" s="12" t="str">
        <f aca="false">IF(G141="","",IFERROR(INDEX(Critérios!$C$28:$C$31,MATCH(G141,Critérios!$B$28:$B$31,0)),""))</f>
        <v/>
      </c>
      <c r="M141" s="12" t="str">
        <f aca="false">IF(H141="","",IFERROR(INDEX(Critérios!$C$35:$C$38,MATCH(H141,Critérios!$B$35:$B$38,0)),""))</f>
        <v/>
      </c>
      <c r="N141" s="12" t="str">
        <f aca="false">IF(COUNTA(D141:H141)=0,"",SUM(I141:M141))</f>
        <v/>
      </c>
      <c r="O141" s="12" t="str">
        <f aca="false">IF(COUNTA(D141:H141)=0,"",IF(OR(I141=0,K141=0),"Fora do perfil",IF(COUNT(I141:M141)&lt;5,"Incompleto",IF(N141&gt;=Critérios!$C$42,"Quente",IF(N141&gt;=Critérios!$C$43,"Morno","Frio")))))</f>
        <v/>
      </c>
      <c r="P141" s="13" t="str">
        <f aca="false">IF(O141="","",IFERROR(INDEX(Critérios!$D$42:$D$46,MATCH(O141,Critérios!$B$42:$B$46,0)),""))</f>
        <v/>
      </c>
      <c r="Q141" s="7"/>
      <c r="R141" s="14"/>
      <c r="S141" s="7"/>
    </row>
    <row r="142" customFormat="false" ht="15" hidden="false" customHeight="false" outlineLevel="0" collapsed="false">
      <c r="A142" s="11"/>
      <c r="B142" s="7"/>
      <c r="C142" s="7"/>
      <c r="D142" s="7"/>
      <c r="E142" s="7"/>
      <c r="F142" s="7"/>
      <c r="G142" s="7"/>
      <c r="H142" s="7"/>
      <c r="I142" s="12" t="str">
        <f aca="false">IF(D142="","",IFERROR(INDEX(Critérios!$C$7:$C$10,MATCH(D142,Critérios!$B$7:$B$10,0)),""))</f>
        <v/>
      </c>
      <c r="J142" s="12" t="str">
        <f aca="false">IF(E142="","",IFERROR(INDEX(Critérios!$C$14:$C$17,MATCH(E142,Critérios!$B$14:$B$17,0)),""))</f>
        <v/>
      </c>
      <c r="K142" s="12" t="str">
        <f aca="false">IF(F142="","",IFERROR(INDEX(Critérios!$C$21:$C$24,MATCH(F142,Critérios!$B$21:$B$24,0)),""))</f>
        <v/>
      </c>
      <c r="L142" s="12" t="str">
        <f aca="false">IF(G142="","",IFERROR(INDEX(Critérios!$C$28:$C$31,MATCH(G142,Critérios!$B$28:$B$31,0)),""))</f>
        <v/>
      </c>
      <c r="M142" s="12" t="str">
        <f aca="false">IF(H142="","",IFERROR(INDEX(Critérios!$C$35:$C$38,MATCH(H142,Critérios!$B$35:$B$38,0)),""))</f>
        <v/>
      </c>
      <c r="N142" s="12" t="str">
        <f aca="false">IF(COUNTA(D142:H142)=0,"",SUM(I142:M142))</f>
        <v/>
      </c>
      <c r="O142" s="12" t="str">
        <f aca="false">IF(COUNTA(D142:H142)=0,"",IF(OR(I142=0,K142=0),"Fora do perfil",IF(COUNT(I142:M142)&lt;5,"Incompleto",IF(N142&gt;=Critérios!$C$42,"Quente",IF(N142&gt;=Critérios!$C$43,"Morno","Frio")))))</f>
        <v/>
      </c>
      <c r="P142" s="13" t="str">
        <f aca="false">IF(O142="","",IFERROR(INDEX(Critérios!$D$42:$D$46,MATCH(O142,Critérios!$B$42:$B$46,0)),""))</f>
        <v/>
      </c>
      <c r="Q142" s="7"/>
      <c r="R142" s="14"/>
      <c r="S142" s="7"/>
    </row>
    <row r="143" customFormat="false" ht="15" hidden="false" customHeight="false" outlineLevel="0" collapsed="false">
      <c r="A143" s="11"/>
      <c r="B143" s="7"/>
      <c r="C143" s="7"/>
      <c r="D143" s="7"/>
      <c r="E143" s="7"/>
      <c r="F143" s="7"/>
      <c r="G143" s="7"/>
      <c r="H143" s="7"/>
      <c r="I143" s="12" t="str">
        <f aca="false">IF(D143="","",IFERROR(INDEX(Critérios!$C$7:$C$10,MATCH(D143,Critérios!$B$7:$B$10,0)),""))</f>
        <v/>
      </c>
      <c r="J143" s="12" t="str">
        <f aca="false">IF(E143="","",IFERROR(INDEX(Critérios!$C$14:$C$17,MATCH(E143,Critérios!$B$14:$B$17,0)),""))</f>
        <v/>
      </c>
      <c r="K143" s="12" t="str">
        <f aca="false">IF(F143="","",IFERROR(INDEX(Critérios!$C$21:$C$24,MATCH(F143,Critérios!$B$21:$B$24,0)),""))</f>
        <v/>
      </c>
      <c r="L143" s="12" t="str">
        <f aca="false">IF(G143="","",IFERROR(INDEX(Critérios!$C$28:$C$31,MATCH(G143,Critérios!$B$28:$B$31,0)),""))</f>
        <v/>
      </c>
      <c r="M143" s="12" t="str">
        <f aca="false">IF(H143="","",IFERROR(INDEX(Critérios!$C$35:$C$38,MATCH(H143,Critérios!$B$35:$B$38,0)),""))</f>
        <v/>
      </c>
      <c r="N143" s="12" t="str">
        <f aca="false">IF(COUNTA(D143:H143)=0,"",SUM(I143:M143))</f>
        <v/>
      </c>
      <c r="O143" s="12" t="str">
        <f aca="false">IF(COUNTA(D143:H143)=0,"",IF(OR(I143=0,K143=0),"Fora do perfil",IF(COUNT(I143:M143)&lt;5,"Incompleto",IF(N143&gt;=Critérios!$C$42,"Quente",IF(N143&gt;=Critérios!$C$43,"Morno","Frio")))))</f>
        <v/>
      </c>
      <c r="P143" s="13" t="str">
        <f aca="false">IF(O143="","",IFERROR(INDEX(Critérios!$D$42:$D$46,MATCH(O143,Critérios!$B$42:$B$46,0)),""))</f>
        <v/>
      </c>
      <c r="Q143" s="7"/>
      <c r="R143" s="14"/>
      <c r="S143" s="7"/>
    </row>
    <row r="144" customFormat="false" ht="15" hidden="false" customHeight="false" outlineLevel="0" collapsed="false">
      <c r="A144" s="11"/>
      <c r="B144" s="7"/>
      <c r="C144" s="7"/>
      <c r="D144" s="7"/>
      <c r="E144" s="7"/>
      <c r="F144" s="7"/>
      <c r="G144" s="7"/>
      <c r="H144" s="7"/>
      <c r="I144" s="12" t="str">
        <f aca="false">IF(D144="","",IFERROR(INDEX(Critérios!$C$7:$C$10,MATCH(D144,Critérios!$B$7:$B$10,0)),""))</f>
        <v/>
      </c>
      <c r="J144" s="12" t="str">
        <f aca="false">IF(E144="","",IFERROR(INDEX(Critérios!$C$14:$C$17,MATCH(E144,Critérios!$B$14:$B$17,0)),""))</f>
        <v/>
      </c>
      <c r="K144" s="12" t="str">
        <f aca="false">IF(F144="","",IFERROR(INDEX(Critérios!$C$21:$C$24,MATCH(F144,Critérios!$B$21:$B$24,0)),""))</f>
        <v/>
      </c>
      <c r="L144" s="12" t="str">
        <f aca="false">IF(G144="","",IFERROR(INDEX(Critérios!$C$28:$C$31,MATCH(G144,Critérios!$B$28:$B$31,0)),""))</f>
        <v/>
      </c>
      <c r="M144" s="12" t="str">
        <f aca="false">IF(H144="","",IFERROR(INDEX(Critérios!$C$35:$C$38,MATCH(H144,Critérios!$B$35:$B$38,0)),""))</f>
        <v/>
      </c>
      <c r="N144" s="12" t="str">
        <f aca="false">IF(COUNTA(D144:H144)=0,"",SUM(I144:M144))</f>
        <v/>
      </c>
      <c r="O144" s="12" t="str">
        <f aca="false">IF(COUNTA(D144:H144)=0,"",IF(OR(I144=0,K144=0),"Fora do perfil",IF(COUNT(I144:M144)&lt;5,"Incompleto",IF(N144&gt;=Critérios!$C$42,"Quente",IF(N144&gt;=Critérios!$C$43,"Morno","Frio")))))</f>
        <v/>
      </c>
      <c r="P144" s="13" t="str">
        <f aca="false">IF(O144="","",IFERROR(INDEX(Critérios!$D$42:$D$46,MATCH(O144,Critérios!$B$42:$B$46,0)),""))</f>
        <v/>
      </c>
      <c r="Q144" s="7"/>
      <c r="R144" s="14"/>
      <c r="S144" s="7"/>
    </row>
    <row r="145" customFormat="false" ht="15" hidden="false" customHeight="false" outlineLevel="0" collapsed="false">
      <c r="A145" s="11"/>
      <c r="B145" s="7"/>
      <c r="C145" s="7"/>
      <c r="D145" s="7"/>
      <c r="E145" s="7"/>
      <c r="F145" s="7"/>
      <c r="G145" s="7"/>
      <c r="H145" s="7"/>
      <c r="I145" s="12" t="str">
        <f aca="false">IF(D145="","",IFERROR(INDEX(Critérios!$C$7:$C$10,MATCH(D145,Critérios!$B$7:$B$10,0)),""))</f>
        <v/>
      </c>
      <c r="J145" s="12" t="str">
        <f aca="false">IF(E145="","",IFERROR(INDEX(Critérios!$C$14:$C$17,MATCH(E145,Critérios!$B$14:$B$17,0)),""))</f>
        <v/>
      </c>
      <c r="K145" s="12" t="str">
        <f aca="false">IF(F145="","",IFERROR(INDEX(Critérios!$C$21:$C$24,MATCH(F145,Critérios!$B$21:$B$24,0)),""))</f>
        <v/>
      </c>
      <c r="L145" s="12" t="str">
        <f aca="false">IF(G145="","",IFERROR(INDEX(Critérios!$C$28:$C$31,MATCH(G145,Critérios!$B$28:$B$31,0)),""))</f>
        <v/>
      </c>
      <c r="M145" s="12" t="str">
        <f aca="false">IF(H145="","",IFERROR(INDEX(Critérios!$C$35:$C$38,MATCH(H145,Critérios!$B$35:$B$38,0)),""))</f>
        <v/>
      </c>
      <c r="N145" s="12" t="str">
        <f aca="false">IF(COUNTA(D145:H145)=0,"",SUM(I145:M145))</f>
        <v/>
      </c>
      <c r="O145" s="12" t="str">
        <f aca="false">IF(COUNTA(D145:H145)=0,"",IF(OR(I145=0,K145=0),"Fora do perfil",IF(COUNT(I145:M145)&lt;5,"Incompleto",IF(N145&gt;=Critérios!$C$42,"Quente",IF(N145&gt;=Critérios!$C$43,"Morno","Frio")))))</f>
        <v/>
      </c>
      <c r="P145" s="13" t="str">
        <f aca="false">IF(O145="","",IFERROR(INDEX(Critérios!$D$42:$D$46,MATCH(O145,Critérios!$B$42:$B$46,0)),""))</f>
        <v/>
      </c>
      <c r="Q145" s="7"/>
      <c r="R145" s="14"/>
      <c r="S145" s="7"/>
    </row>
    <row r="146" customFormat="false" ht="15" hidden="false" customHeight="false" outlineLevel="0" collapsed="false">
      <c r="A146" s="11"/>
      <c r="B146" s="7"/>
      <c r="C146" s="7"/>
      <c r="D146" s="7"/>
      <c r="E146" s="7"/>
      <c r="F146" s="7"/>
      <c r="G146" s="7"/>
      <c r="H146" s="7"/>
      <c r="I146" s="12" t="str">
        <f aca="false">IF(D146="","",IFERROR(INDEX(Critérios!$C$7:$C$10,MATCH(D146,Critérios!$B$7:$B$10,0)),""))</f>
        <v/>
      </c>
      <c r="J146" s="12" t="str">
        <f aca="false">IF(E146="","",IFERROR(INDEX(Critérios!$C$14:$C$17,MATCH(E146,Critérios!$B$14:$B$17,0)),""))</f>
        <v/>
      </c>
      <c r="K146" s="12" t="str">
        <f aca="false">IF(F146="","",IFERROR(INDEX(Critérios!$C$21:$C$24,MATCH(F146,Critérios!$B$21:$B$24,0)),""))</f>
        <v/>
      </c>
      <c r="L146" s="12" t="str">
        <f aca="false">IF(G146="","",IFERROR(INDEX(Critérios!$C$28:$C$31,MATCH(G146,Critérios!$B$28:$B$31,0)),""))</f>
        <v/>
      </c>
      <c r="M146" s="12" t="str">
        <f aca="false">IF(H146="","",IFERROR(INDEX(Critérios!$C$35:$C$38,MATCH(H146,Critérios!$B$35:$B$38,0)),""))</f>
        <v/>
      </c>
      <c r="N146" s="12" t="str">
        <f aca="false">IF(COUNTA(D146:H146)=0,"",SUM(I146:M146))</f>
        <v/>
      </c>
      <c r="O146" s="12" t="str">
        <f aca="false">IF(COUNTA(D146:H146)=0,"",IF(OR(I146=0,K146=0),"Fora do perfil",IF(COUNT(I146:M146)&lt;5,"Incompleto",IF(N146&gt;=Critérios!$C$42,"Quente",IF(N146&gt;=Critérios!$C$43,"Morno","Frio")))))</f>
        <v/>
      </c>
      <c r="P146" s="13" t="str">
        <f aca="false">IF(O146="","",IFERROR(INDEX(Critérios!$D$42:$D$46,MATCH(O146,Critérios!$B$42:$B$46,0)),""))</f>
        <v/>
      </c>
      <c r="Q146" s="7"/>
      <c r="R146" s="14"/>
      <c r="S146" s="7"/>
    </row>
    <row r="147" customFormat="false" ht="15" hidden="false" customHeight="false" outlineLevel="0" collapsed="false">
      <c r="A147" s="11"/>
      <c r="B147" s="7"/>
      <c r="C147" s="7"/>
      <c r="D147" s="7"/>
      <c r="E147" s="7"/>
      <c r="F147" s="7"/>
      <c r="G147" s="7"/>
      <c r="H147" s="7"/>
      <c r="I147" s="12" t="str">
        <f aca="false">IF(D147="","",IFERROR(INDEX(Critérios!$C$7:$C$10,MATCH(D147,Critérios!$B$7:$B$10,0)),""))</f>
        <v/>
      </c>
      <c r="J147" s="12" t="str">
        <f aca="false">IF(E147="","",IFERROR(INDEX(Critérios!$C$14:$C$17,MATCH(E147,Critérios!$B$14:$B$17,0)),""))</f>
        <v/>
      </c>
      <c r="K147" s="12" t="str">
        <f aca="false">IF(F147="","",IFERROR(INDEX(Critérios!$C$21:$C$24,MATCH(F147,Critérios!$B$21:$B$24,0)),""))</f>
        <v/>
      </c>
      <c r="L147" s="12" t="str">
        <f aca="false">IF(G147="","",IFERROR(INDEX(Critérios!$C$28:$C$31,MATCH(G147,Critérios!$B$28:$B$31,0)),""))</f>
        <v/>
      </c>
      <c r="M147" s="12" t="str">
        <f aca="false">IF(H147="","",IFERROR(INDEX(Critérios!$C$35:$C$38,MATCH(H147,Critérios!$B$35:$B$38,0)),""))</f>
        <v/>
      </c>
      <c r="N147" s="12" t="str">
        <f aca="false">IF(COUNTA(D147:H147)=0,"",SUM(I147:M147))</f>
        <v/>
      </c>
      <c r="O147" s="12" t="str">
        <f aca="false">IF(COUNTA(D147:H147)=0,"",IF(OR(I147=0,K147=0),"Fora do perfil",IF(COUNT(I147:M147)&lt;5,"Incompleto",IF(N147&gt;=Critérios!$C$42,"Quente",IF(N147&gt;=Critérios!$C$43,"Morno","Frio")))))</f>
        <v/>
      </c>
      <c r="P147" s="13" t="str">
        <f aca="false">IF(O147="","",IFERROR(INDEX(Critérios!$D$42:$D$46,MATCH(O147,Critérios!$B$42:$B$46,0)),""))</f>
        <v/>
      </c>
      <c r="Q147" s="7"/>
      <c r="R147" s="14"/>
      <c r="S147" s="7"/>
    </row>
    <row r="148" customFormat="false" ht="15" hidden="false" customHeight="false" outlineLevel="0" collapsed="false">
      <c r="A148" s="11"/>
      <c r="B148" s="7"/>
      <c r="C148" s="7"/>
      <c r="D148" s="7"/>
      <c r="E148" s="7"/>
      <c r="F148" s="7"/>
      <c r="G148" s="7"/>
      <c r="H148" s="7"/>
      <c r="I148" s="12" t="str">
        <f aca="false">IF(D148="","",IFERROR(INDEX(Critérios!$C$7:$C$10,MATCH(D148,Critérios!$B$7:$B$10,0)),""))</f>
        <v/>
      </c>
      <c r="J148" s="12" t="str">
        <f aca="false">IF(E148="","",IFERROR(INDEX(Critérios!$C$14:$C$17,MATCH(E148,Critérios!$B$14:$B$17,0)),""))</f>
        <v/>
      </c>
      <c r="K148" s="12" t="str">
        <f aca="false">IF(F148="","",IFERROR(INDEX(Critérios!$C$21:$C$24,MATCH(F148,Critérios!$B$21:$B$24,0)),""))</f>
        <v/>
      </c>
      <c r="L148" s="12" t="str">
        <f aca="false">IF(G148="","",IFERROR(INDEX(Critérios!$C$28:$C$31,MATCH(G148,Critérios!$B$28:$B$31,0)),""))</f>
        <v/>
      </c>
      <c r="M148" s="12" t="str">
        <f aca="false">IF(H148="","",IFERROR(INDEX(Critérios!$C$35:$C$38,MATCH(H148,Critérios!$B$35:$B$38,0)),""))</f>
        <v/>
      </c>
      <c r="N148" s="12" t="str">
        <f aca="false">IF(COUNTA(D148:H148)=0,"",SUM(I148:M148))</f>
        <v/>
      </c>
      <c r="O148" s="12" t="str">
        <f aca="false">IF(COUNTA(D148:H148)=0,"",IF(OR(I148=0,K148=0),"Fora do perfil",IF(COUNT(I148:M148)&lt;5,"Incompleto",IF(N148&gt;=Critérios!$C$42,"Quente",IF(N148&gt;=Critérios!$C$43,"Morno","Frio")))))</f>
        <v/>
      </c>
      <c r="P148" s="13" t="str">
        <f aca="false">IF(O148="","",IFERROR(INDEX(Critérios!$D$42:$D$46,MATCH(O148,Critérios!$B$42:$B$46,0)),""))</f>
        <v/>
      </c>
      <c r="Q148" s="7"/>
      <c r="R148" s="14"/>
      <c r="S148" s="7"/>
    </row>
    <row r="149" customFormat="false" ht="15" hidden="false" customHeight="false" outlineLevel="0" collapsed="false">
      <c r="A149" s="11"/>
      <c r="B149" s="7"/>
      <c r="C149" s="7"/>
      <c r="D149" s="7"/>
      <c r="E149" s="7"/>
      <c r="F149" s="7"/>
      <c r="G149" s="7"/>
      <c r="H149" s="7"/>
      <c r="I149" s="12" t="str">
        <f aca="false">IF(D149="","",IFERROR(INDEX(Critérios!$C$7:$C$10,MATCH(D149,Critérios!$B$7:$B$10,0)),""))</f>
        <v/>
      </c>
      <c r="J149" s="12" t="str">
        <f aca="false">IF(E149="","",IFERROR(INDEX(Critérios!$C$14:$C$17,MATCH(E149,Critérios!$B$14:$B$17,0)),""))</f>
        <v/>
      </c>
      <c r="K149" s="12" t="str">
        <f aca="false">IF(F149="","",IFERROR(INDEX(Critérios!$C$21:$C$24,MATCH(F149,Critérios!$B$21:$B$24,0)),""))</f>
        <v/>
      </c>
      <c r="L149" s="12" t="str">
        <f aca="false">IF(G149="","",IFERROR(INDEX(Critérios!$C$28:$C$31,MATCH(G149,Critérios!$B$28:$B$31,0)),""))</f>
        <v/>
      </c>
      <c r="M149" s="12" t="str">
        <f aca="false">IF(H149="","",IFERROR(INDEX(Critérios!$C$35:$C$38,MATCH(H149,Critérios!$B$35:$B$38,0)),""))</f>
        <v/>
      </c>
      <c r="N149" s="12" t="str">
        <f aca="false">IF(COUNTA(D149:H149)=0,"",SUM(I149:M149))</f>
        <v/>
      </c>
      <c r="O149" s="12" t="str">
        <f aca="false">IF(COUNTA(D149:H149)=0,"",IF(OR(I149=0,K149=0),"Fora do perfil",IF(COUNT(I149:M149)&lt;5,"Incompleto",IF(N149&gt;=Critérios!$C$42,"Quente",IF(N149&gt;=Critérios!$C$43,"Morno","Frio")))))</f>
        <v/>
      </c>
      <c r="P149" s="13" t="str">
        <f aca="false">IF(O149="","",IFERROR(INDEX(Critérios!$D$42:$D$46,MATCH(O149,Critérios!$B$42:$B$46,0)),""))</f>
        <v/>
      </c>
      <c r="Q149" s="7"/>
      <c r="R149" s="14"/>
      <c r="S149" s="7"/>
    </row>
    <row r="150" customFormat="false" ht="15" hidden="false" customHeight="false" outlineLevel="0" collapsed="false">
      <c r="A150" s="11"/>
      <c r="B150" s="7"/>
      <c r="C150" s="7"/>
      <c r="D150" s="7"/>
      <c r="E150" s="7"/>
      <c r="F150" s="7"/>
      <c r="G150" s="7"/>
      <c r="H150" s="7"/>
      <c r="I150" s="12" t="str">
        <f aca="false">IF(D150="","",IFERROR(INDEX(Critérios!$C$7:$C$10,MATCH(D150,Critérios!$B$7:$B$10,0)),""))</f>
        <v/>
      </c>
      <c r="J150" s="12" t="str">
        <f aca="false">IF(E150="","",IFERROR(INDEX(Critérios!$C$14:$C$17,MATCH(E150,Critérios!$B$14:$B$17,0)),""))</f>
        <v/>
      </c>
      <c r="K150" s="12" t="str">
        <f aca="false">IF(F150="","",IFERROR(INDEX(Critérios!$C$21:$C$24,MATCH(F150,Critérios!$B$21:$B$24,0)),""))</f>
        <v/>
      </c>
      <c r="L150" s="12" t="str">
        <f aca="false">IF(G150="","",IFERROR(INDEX(Critérios!$C$28:$C$31,MATCH(G150,Critérios!$B$28:$B$31,0)),""))</f>
        <v/>
      </c>
      <c r="M150" s="12" t="str">
        <f aca="false">IF(H150="","",IFERROR(INDEX(Critérios!$C$35:$C$38,MATCH(H150,Critérios!$B$35:$B$38,0)),""))</f>
        <v/>
      </c>
      <c r="N150" s="12" t="str">
        <f aca="false">IF(COUNTA(D150:H150)=0,"",SUM(I150:M150))</f>
        <v/>
      </c>
      <c r="O150" s="12" t="str">
        <f aca="false">IF(COUNTA(D150:H150)=0,"",IF(OR(I150=0,K150=0),"Fora do perfil",IF(COUNT(I150:M150)&lt;5,"Incompleto",IF(N150&gt;=Critérios!$C$42,"Quente",IF(N150&gt;=Critérios!$C$43,"Morno","Frio")))))</f>
        <v/>
      </c>
      <c r="P150" s="13" t="str">
        <f aca="false">IF(O150="","",IFERROR(INDEX(Critérios!$D$42:$D$46,MATCH(O150,Critérios!$B$42:$B$46,0)),""))</f>
        <v/>
      </c>
      <c r="Q150" s="7"/>
      <c r="R150" s="14"/>
      <c r="S150" s="7"/>
    </row>
    <row r="151" customFormat="false" ht="15" hidden="false" customHeight="false" outlineLevel="0" collapsed="false">
      <c r="A151" s="11"/>
      <c r="B151" s="7"/>
      <c r="C151" s="7"/>
      <c r="D151" s="7"/>
      <c r="E151" s="7"/>
      <c r="F151" s="7"/>
      <c r="G151" s="7"/>
      <c r="H151" s="7"/>
      <c r="I151" s="12" t="str">
        <f aca="false">IF(D151="","",IFERROR(INDEX(Critérios!$C$7:$C$10,MATCH(D151,Critérios!$B$7:$B$10,0)),""))</f>
        <v/>
      </c>
      <c r="J151" s="12" t="str">
        <f aca="false">IF(E151="","",IFERROR(INDEX(Critérios!$C$14:$C$17,MATCH(E151,Critérios!$B$14:$B$17,0)),""))</f>
        <v/>
      </c>
      <c r="K151" s="12" t="str">
        <f aca="false">IF(F151="","",IFERROR(INDEX(Critérios!$C$21:$C$24,MATCH(F151,Critérios!$B$21:$B$24,0)),""))</f>
        <v/>
      </c>
      <c r="L151" s="12" t="str">
        <f aca="false">IF(G151="","",IFERROR(INDEX(Critérios!$C$28:$C$31,MATCH(G151,Critérios!$B$28:$B$31,0)),""))</f>
        <v/>
      </c>
      <c r="M151" s="12" t="str">
        <f aca="false">IF(H151="","",IFERROR(INDEX(Critérios!$C$35:$C$38,MATCH(H151,Critérios!$B$35:$B$38,0)),""))</f>
        <v/>
      </c>
      <c r="N151" s="12" t="str">
        <f aca="false">IF(COUNTA(D151:H151)=0,"",SUM(I151:M151))</f>
        <v/>
      </c>
      <c r="O151" s="12" t="str">
        <f aca="false">IF(COUNTA(D151:H151)=0,"",IF(OR(I151=0,K151=0),"Fora do perfil",IF(COUNT(I151:M151)&lt;5,"Incompleto",IF(N151&gt;=Critérios!$C$42,"Quente",IF(N151&gt;=Critérios!$C$43,"Morno","Frio")))))</f>
        <v/>
      </c>
      <c r="P151" s="13" t="str">
        <f aca="false">IF(O151="","",IFERROR(INDEX(Critérios!$D$42:$D$46,MATCH(O151,Critérios!$B$42:$B$46,0)),""))</f>
        <v/>
      </c>
      <c r="Q151" s="7"/>
      <c r="R151" s="14"/>
      <c r="S151" s="7"/>
    </row>
    <row r="152" customFormat="false" ht="15" hidden="false" customHeight="false" outlineLevel="0" collapsed="false">
      <c r="A152" s="11"/>
      <c r="B152" s="7"/>
      <c r="C152" s="7"/>
      <c r="D152" s="7"/>
      <c r="E152" s="7"/>
      <c r="F152" s="7"/>
      <c r="G152" s="7"/>
      <c r="H152" s="7"/>
      <c r="I152" s="12" t="str">
        <f aca="false">IF(D152="","",IFERROR(INDEX(Critérios!$C$7:$C$10,MATCH(D152,Critérios!$B$7:$B$10,0)),""))</f>
        <v/>
      </c>
      <c r="J152" s="12" t="str">
        <f aca="false">IF(E152="","",IFERROR(INDEX(Critérios!$C$14:$C$17,MATCH(E152,Critérios!$B$14:$B$17,0)),""))</f>
        <v/>
      </c>
      <c r="K152" s="12" t="str">
        <f aca="false">IF(F152="","",IFERROR(INDEX(Critérios!$C$21:$C$24,MATCH(F152,Critérios!$B$21:$B$24,0)),""))</f>
        <v/>
      </c>
      <c r="L152" s="12" t="str">
        <f aca="false">IF(G152="","",IFERROR(INDEX(Critérios!$C$28:$C$31,MATCH(G152,Critérios!$B$28:$B$31,0)),""))</f>
        <v/>
      </c>
      <c r="M152" s="12" t="str">
        <f aca="false">IF(H152="","",IFERROR(INDEX(Critérios!$C$35:$C$38,MATCH(H152,Critérios!$B$35:$B$38,0)),""))</f>
        <v/>
      </c>
      <c r="N152" s="12" t="str">
        <f aca="false">IF(COUNTA(D152:H152)=0,"",SUM(I152:M152))</f>
        <v/>
      </c>
      <c r="O152" s="12" t="str">
        <f aca="false">IF(COUNTA(D152:H152)=0,"",IF(OR(I152=0,K152=0),"Fora do perfil",IF(COUNT(I152:M152)&lt;5,"Incompleto",IF(N152&gt;=Critérios!$C$42,"Quente",IF(N152&gt;=Critérios!$C$43,"Morno","Frio")))))</f>
        <v/>
      </c>
      <c r="P152" s="13" t="str">
        <f aca="false">IF(O152="","",IFERROR(INDEX(Critérios!$D$42:$D$46,MATCH(O152,Critérios!$B$42:$B$46,0)),""))</f>
        <v/>
      </c>
      <c r="Q152" s="7"/>
      <c r="R152" s="14"/>
      <c r="S152" s="7"/>
    </row>
    <row r="153" customFormat="false" ht="15" hidden="false" customHeight="false" outlineLevel="0" collapsed="false">
      <c r="A153" s="11"/>
      <c r="B153" s="7"/>
      <c r="C153" s="7"/>
      <c r="D153" s="7"/>
      <c r="E153" s="7"/>
      <c r="F153" s="7"/>
      <c r="G153" s="7"/>
      <c r="H153" s="7"/>
      <c r="I153" s="12" t="str">
        <f aca="false">IF(D153="","",IFERROR(INDEX(Critérios!$C$7:$C$10,MATCH(D153,Critérios!$B$7:$B$10,0)),""))</f>
        <v/>
      </c>
      <c r="J153" s="12" t="str">
        <f aca="false">IF(E153="","",IFERROR(INDEX(Critérios!$C$14:$C$17,MATCH(E153,Critérios!$B$14:$B$17,0)),""))</f>
        <v/>
      </c>
      <c r="K153" s="12" t="str">
        <f aca="false">IF(F153="","",IFERROR(INDEX(Critérios!$C$21:$C$24,MATCH(F153,Critérios!$B$21:$B$24,0)),""))</f>
        <v/>
      </c>
      <c r="L153" s="12" t="str">
        <f aca="false">IF(G153="","",IFERROR(INDEX(Critérios!$C$28:$C$31,MATCH(G153,Critérios!$B$28:$B$31,0)),""))</f>
        <v/>
      </c>
      <c r="M153" s="12" t="str">
        <f aca="false">IF(H153="","",IFERROR(INDEX(Critérios!$C$35:$C$38,MATCH(H153,Critérios!$B$35:$B$38,0)),""))</f>
        <v/>
      </c>
      <c r="N153" s="12" t="str">
        <f aca="false">IF(COUNTA(D153:H153)=0,"",SUM(I153:M153))</f>
        <v/>
      </c>
      <c r="O153" s="12" t="str">
        <f aca="false">IF(COUNTA(D153:H153)=0,"",IF(OR(I153=0,K153=0),"Fora do perfil",IF(COUNT(I153:M153)&lt;5,"Incompleto",IF(N153&gt;=Critérios!$C$42,"Quente",IF(N153&gt;=Critérios!$C$43,"Morno","Frio")))))</f>
        <v/>
      </c>
      <c r="P153" s="13" t="str">
        <f aca="false">IF(O153="","",IFERROR(INDEX(Critérios!$D$42:$D$46,MATCH(O153,Critérios!$B$42:$B$46,0)),""))</f>
        <v/>
      </c>
      <c r="Q153" s="7"/>
      <c r="R153" s="14"/>
      <c r="S153" s="7"/>
    </row>
    <row r="154" customFormat="false" ht="15" hidden="false" customHeight="false" outlineLevel="0" collapsed="false">
      <c r="A154" s="11"/>
      <c r="B154" s="7"/>
      <c r="C154" s="7"/>
      <c r="D154" s="7"/>
      <c r="E154" s="7"/>
      <c r="F154" s="7"/>
      <c r="G154" s="7"/>
      <c r="H154" s="7"/>
      <c r="I154" s="12" t="str">
        <f aca="false">IF(D154="","",IFERROR(INDEX(Critérios!$C$7:$C$10,MATCH(D154,Critérios!$B$7:$B$10,0)),""))</f>
        <v/>
      </c>
      <c r="J154" s="12" t="str">
        <f aca="false">IF(E154="","",IFERROR(INDEX(Critérios!$C$14:$C$17,MATCH(E154,Critérios!$B$14:$B$17,0)),""))</f>
        <v/>
      </c>
      <c r="K154" s="12" t="str">
        <f aca="false">IF(F154="","",IFERROR(INDEX(Critérios!$C$21:$C$24,MATCH(F154,Critérios!$B$21:$B$24,0)),""))</f>
        <v/>
      </c>
      <c r="L154" s="12" t="str">
        <f aca="false">IF(G154="","",IFERROR(INDEX(Critérios!$C$28:$C$31,MATCH(G154,Critérios!$B$28:$B$31,0)),""))</f>
        <v/>
      </c>
      <c r="M154" s="12" t="str">
        <f aca="false">IF(H154="","",IFERROR(INDEX(Critérios!$C$35:$C$38,MATCH(H154,Critérios!$B$35:$B$38,0)),""))</f>
        <v/>
      </c>
      <c r="N154" s="12" t="str">
        <f aca="false">IF(COUNTA(D154:H154)=0,"",SUM(I154:M154))</f>
        <v/>
      </c>
      <c r="O154" s="12" t="str">
        <f aca="false">IF(COUNTA(D154:H154)=0,"",IF(OR(I154=0,K154=0),"Fora do perfil",IF(COUNT(I154:M154)&lt;5,"Incompleto",IF(N154&gt;=Critérios!$C$42,"Quente",IF(N154&gt;=Critérios!$C$43,"Morno","Frio")))))</f>
        <v/>
      </c>
      <c r="P154" s="13" t="str">
        <f aca="false">IF(O154="","",IFERROR(INDEX(Critérios!$D$42:$D$46,MATCH(O154,Critérios!$B$42:$B$46,0)),""))</f>
        <v/>
      </c>
      <c r="Q154" s="7"/>
      <c r="R154" s="14"/>
      <c r="S154" s="7"/>
    </row>
    <row r="155" customFormat="false" ht="15" hidden="false" customHeight="false" outlineLevel="0" collapsed="false">
      <c r="A155" s="11"/>
      <c r="B155" s="7"/>
      <c r="C155" s="7"/>
      <c r="D155" s="7"/>
      <c r="E155" s="7"/>
      <c r="F155" s="7"/>
      <c r="G155" s="7"/>
      <c r="H155" s="7"/>
      <c r="I155" s="12" t="str">
        <f aca="false">IF(D155="","",IFERROR(INDEX(Critérios!$C$7:$C$10,MATCH(D155,Critérios!$B$7:$B$10,0)),""))</f>
        <v/>
      </c>
      <c r="J155" s="12" t="str">
        <f aca="false">IF(E155="","",IFERROR(INDEX(Critérios!$C$14:$C$17,MATCH(E155,Critérios!$B$14:$B$17,0)),""))</f>
        <v/>
      </c>
      <c r="K155" s="12" t="str">
        <f aca="false">IF(F155="","",IFERROR(INDEX(Critérios!$C$21:$C$24,MATCH(F155,Critérios!$B$21:$B$24,0)),""))</f>
        <v/>
      </c>
      <c r="L155" s="12" t="str">
        <f aca="false">IF(G155="","",IFERROR(INDEX(Critérios!$C$28:$C$31,MATCH(G155,Critérios!$B$28:$B$31,0)),""))</f>
        <v/>
      </c>
      <c r="M155" s="12" t="str">
        <f aca="false">IF(H155="","",IFERROR(INDEX(Critérios!$C$35:$C$38,MATCH(H155,Critérios!$B$35:$B$38,0)),""))</f>
        <v/>
      </c>
      <c r="N155" s="12" t="str">
        <f aca="false">IF(COUNTA(D155:H155)=0,"",SUM(I155:M155))</f>
        <v/>
      </c>
      <c r="O155" s="12" t="str">
        <f aca="false">IF(COUNTA(D155:H155)=0,"",IF(OR(I155=0,K155=0),"Fora do perfil",IF(COUNT(I155:M155)&lt;5,"Incompleto",IF(N155&gt;=Critérios!$C$42,"Quente",IF(N155&gt;=Critérios!$C$43,"Morno","Frio")))))</f>
        <v/>
      </c>
      <c r="P155" s="13" t="str">
        <f aca="false">IF(O155="","",IFERROR(INDEX(Critérios!$D$42:$D$46,MATCH(O155,Critérios!$B$42:$B$46,0)),""))</f>
        <v/>
      </c>
      <c r="Q155" s="7"/>
      <c r="R155" s="14"/>
      <c r="S155" s="7"/>
    </row>
    <row r="156" customFormat="false" ht="15" hidden="false" customHeight="false" outlineLevel="0" collapsed="false">
      <c r="A156" s="11"/>
      <c r="B156" s="7"/>
      <c r="C156" s="7"/>
      <c r="D156" s="7"/>
      <c r="E156" s="7"/>
      <c r="F156" s="7"/>
      <c r="G156" s="7"/>
      <c r="H156" s="7"/>
      <c r="I156" s="12" t="str">
        <f aca="false">IF(D156="","",IFERROR(INDEX(Critérios!$C$7:$C$10,MATCH(D156,Critérios!$B$7:$B$10,0)),""))</f>
        <v/>
      </c>
      <c r="J156" s="12" t="str">
        <f aca="false">IF(E156="","",IFERROR(INDEX(Critérios!$C$14:$C$17,MATCH(E156,Critérios!$B$14:$B$17,0)),""))</f>
        <v/>
      </c>
      <c r="K156" s="12" t="str">
        <f aca="false">IF(F156="","",IFERROR(INDEX(Critérios!$C$21:$C$24,MATCH(F156,Critérios!$B$21:$B$24,0)),""))</f>
        <v/>
      </c>
      <c r="L156" s="12" t="str">
        <f aca="false">IF(G156="","",IFERROR(INDEX(Critérios!$C$28:$C$31,MATCH(G156,Critérios!$B$28:$B$31,0)),""))</f>
        <v/>
      </c>
      <c r="M156" s="12" t="str">
        <f aca="false">IF(H156="","",IFERROR(INDEX(Critérios!$C$35:$C$38,MATCH(H156,Critérios!$B$35:$B$38,0)),""))</f>
        <v/>
      </c>
      <c r="N156" s="12" t="str">
        <f aca="false">IF(COUNTA(D156:H156)=0,"",SUM(I156:M156))</f>
        <v/>
      </c>
      <c r="O156" s="12" t="str">
        <f aca="false">IF(COUNTA(D156:H156)=0,"",IF(OR(I156=0,K156=0),"Fora do perfil",IF(COUNT(I156:M156)&lt;5,"Incompleto",IF(N156&gt;=Critérios!$C$42,"Quente",IF(N156&gt;=Critérios!$C$43,"Morno","Frio")))))</f>
        <v/>
      </c>
      <c r="P156" s="13" t="str">
        <f aca="false">IF(O156="","",IFERROR(INDEX(Critérios!$D$42:$D$46,MATCH(O156,Critérios!$B$42:$B$46,0)),""))</f>
        <v/>
      </c>
      <c r="Q156" s="7"/>
      <c r="R156" s="14"/>
      <c r="S156" s="7"/>
    </row>
    <row r="157" customFormat="false" ht="15" hidden="false" customHeight="false" outlineLevel="0" collapsed="false">
      <c r="A157" s="11"/>
      <c r="B157" s="7"/>
      <c r="C157" s="7"/>
      <c r="D157" s="7"/>
      <c r="E157" s="7"/>
      <c r="F157" s="7"/>
      <c r="G157" s="7"/>
      <c r="H157" s="7"/>
      <c r="I157" s="12" t="str">
        <f aca="false">IF(D157="","",IFERROR(INDEX(Critérios!$C$7:$C$10,MATCH(D157,Critérios!$B$7:$B$10,0)),""))</f>
        <v/>
      </c>
      <c r="J157" s="12" t="str">
        <f aca="false">IF(E157="","",IFERROR(INDEX(Critérios!$C$14:$C$17,MATCH(E157,Critérios!$B$14:$B$17,0)),""))</f>
        <v/>
      </c>
      <c r="K157" s="12" t="str">
        <f aca="false">IF(F157="","",IFERROR(INDEX(Critérios!$C$21:$C$24,MATCH(F157,Critérios!$B$21:$B$24,0)),""))</f>
        <v/>
      </c>
      <c r="L157" s="12" t="str">
        <f aca="false">IF(G157="","",IFERROR(INDEX(Critérios!$C$28:$C$31,MATCH(G157,Critérios!$B$28:$B$31,0)),""))</f>
        <v/>
      </c>
      <c r="M157" s="12" t="str">
        <f aca="false">IF(H157="","",IFERROR(INDEX(Critérios!$C$35:$C$38,MATCH(H157,Critérios!$B$35:$B$38,0)),""))</f>
        <v/>
      </c>
      <c r="N157" s="12" t="str">
        <f aca="false">IF(COUNTA(D157:H157)=0,"",SUM(I157:M157))</f>
        <v/>
      </c>
      <c r="O157" s="12" t="str">
        <f aca="false">IF(COUNTA(D157:H157)=0,"",IF(OR(I157=0,K157=0),"Fora do perfil",IF(COUNT(I157:M157)&lt;5,"Incompleto",IF(N157&gt;=Critérios!$C$42,"Quente",IF(N157&gt;=Critérios!$C$43,"Morno","Frio")))))</f>
        <v/>
      </c>
      <c r="P157" s="13" t="str">
        <f aca="false">IF(O157="","",IFERROR(INDEX(Critérios!$D$42:$D$46,MATCH(O157,Critérios!$B$42:$B$46,0)),""))</f>
        <v/>
      </c>
      <c r="Q157" s="7"/>
      <c r="R157" s="14"/>
      <c r="S157" s="7"/>
    </row>
    <row r="158" customFormat="false" ht="15" hidden="false" customHeight="false" outlineLevel="0" collapsed="false">
      <c r="A158" s="11"/>
      <c r="B158" s="7"/>
      <c r="C158" s="7"/>
      <c r="D158" s="7"/>
      <c r="E158" s="7"/>
      <c r="F158" s="7"/>
      <c r="G158" s="7"/>
      <c r="H158" s="7"/>
      <c r="I158" s="12" t="str">
        <f aca="false">IF(D158="","",IFERROR(INDEX(Critérios!$C$7:$C$10,MATCH(D158,Critérios!$B$7:$B$10,0)),""))</f>
        <v/>
      </c>
      <c r="J158" s="12" t="str">
        <f aca="false">IF(E158="","",IFERROR(INDEX(Critérios!$C$14:$C$17,MATCH(E158,Critérios!$B$14:$B$17,0)),""))</f>
        <v/>
      </c>
      <c r="K158" s="12" t="str">
        <f aca="false">IF(F158="","",IFERROR(INDEX(Critérios!$C$21:$C$24,MATCH(F158,Critérios!$B$21:$B$24,0)),""))</f>
        <v/>
      </c>
      <c r="L158" s="12" t="str">
        <f aca="false">IF(G158="","",IFERROR(INDEX(Critérios!$C$28:$C$31,MATCH(G158,Critérios!$B$28:$B$31,0)),""))</f>
        <v/>
      </c>
      <c r="M158" s="12" t="str">
        <f aca="false">IF(H158="","",IFERROR(INDEX(Critérios!$C$35:$C$38,MATCH(H158,Critérios!$B$35:$B$38,0)),""))</f>
        <v/>
      </c>
      <c r="N158" s="12" t="str">
        <f aca="false">IF(COUNTA(D158:H158)=0,"",SUM(I158:M158))</f>
        <v/>
      </c>
      <c r="O158" s="12" t="str">
        <f aca="false">IF(COUNTA(D158:H158)=0,"",IF(OR(I158=0,K158=0),"Fora do perfil",IF(COUNT(I158:M158)&lt;5,"Incompleto",IF(N158&gt;=Critérios!$C$42,"Quente",IF(N158&gt;=Critérios!$C$43,"Morno","Frio")))))</f>
        <v/>
      </c>
      <c r="P158" s="13" t="str">
        <f aca="false">IF(O158="","",IFERROR(INDEX(Critérios!$D$42:$D$46,MATCH(O158,Critérios!$B$42:$B$46,0)),""))</f>
        <v/>
      </c>
      <c r="Q158" s="7"/>
      <c r="R158" s="14"/>
      <c r="S158" s="7"/>
    </row>
    <row r="159" customFormat="false" ht="15" hidden="false" customHeight="false" outlineLevel="0" collapsed="false">
      <c r="A159" s="11"/>
      <c r="B159" s="7"/>
      <c r="C159" s="7"/>
      <c r="D159" s="7"/>
      <c r="E159" s="7"/>
      <c r="F159" s="7"/>
      <c r="G159" s="7"/>
      <c r="H159" s="7"/>
      <c r="I159" s="12" t="str">
        <f aca="false">IF(D159="","",IFERROR(INDEX(Critérios!$C$7:$C$10,MATCH(D159,Critérios!$B$7:$B$10,0)),""))</f>
        <v/>
      </c>
      <c r="J159" s="12" t="str">
        <f aca="false">IF(E159="","",IFERROR(INDEX(Critérios!$C$14:$C$17,MATCH(E159,Critérios!$B$14:$B$17,0)),""))</f>
        <v/>
      </c>
      <c r="K159" s="12" t="str">
        <f aca="false">IF(F159="","",IFERROR(INDEX(Critérios!$C$21:$C$24,MATCH(F159,Critérios!$B$21:$B$24,0)),""))</f>
        <v/>
      </c>
      <c r="L159" s="12" t="str">
        <f aca="false">IF(G159="","",IFERROR(INDEX(Critérios!$C$28:$C$31,MATCH(G159,Critérios!$B$28:$B$31,0)),""))</f>
        <v/>
      </c>
      <c r="M159" s="12" t="str">
        <f aca="false">IF(H159="","",IFERROR(INDEX(Critérios!$C$35:$C$38,MATCH(H159,Critérios!$B$35:$B$38,0)),""))</f>
        <v/>
      </c>
      <c r="N159" s="12" t="str">
        <f aca="false">IF(COUNTA(D159:H159)=0,"",SUM(I159:M159))</f>
        <v/>
      </c>
      <c r="O159" s="12" t="str">
        <f aca="false">IF(COUNTA(D159:H159)=0,"",IF(OR(I159=0,K159=0),"Fora do perfil",IF(COUNT(I159:M159)&lt;5,"Incompleto",IF(N159&gt;=Critérios!$C$42,"Quente",IF(N159&gt;=Critérios!$C$43,"Morno","Frio")))))</f>
        <v/>
      </c>
      <c r="P159" s="13" t="str">
        <f aca="false">IF(O159="","",IFERROR(INDEX(Critérios!$D$42:$D$46,MATCH(O159,Critérios!$B$42:$B$46,0)),""))</f>
        <v/>
      </c>
      <c r="Q159" s="7"/>
      <c r="R159" s="14"/>
      <c r="S159" s="7"/>
    </row>
    <row r="160" customFormat="false" ht="15" hidden="false" customHeight="false" outlineLevel="0" collapsed="false">
      <c r="A160" s="11"/>
      <c r="B160" s="7"/>
      <c r="C160" s="7"/>
      <c r="D160" s="7"/>
      <c r="E160" s="7"/>
      <c r="F160" s="7"/>
      <c r="G160" s="7"/>
      <c r="H160" s="7"/>
      <c r="I160" s="12" t="str">
        <f aca="false">IF(D160="","",IFERROR(INDEX(Critérios!$C$7:$C$10,MATCH(D160,Critérios!$B$7:$B$10,0)),""))</f>
        <v/>
      </c>
      <c r="J160" s="12" t="str">
        <f aca="false">IF(E160="","",IFERROR(INDEX(Critérios!$C$14:$C$17,MATCH(E160,Critérios!$B$14:$B$17,0)),""))</f>
        <v/>
      </c>
      <c r="K160" s="12" t="str">
        <f aca="false">IF(F160="","",IFERROR(INDEX(Critérios!$C$21:$C$24,MATCH(F160,Critérios!$B$21:$B$24,0)),""))</f>
        <v/>
      </c>
      <c r="L160" s="12" t="str">
        <f aca="false">IF(G160="","",IFERROR(INDEX(Critérios!$C$28:$C$31,MATCH(G160,Critérios!$B$28:$B$31,0)),""))</f>
        <v/>
      </c>
      <c r="M160" s="12" t="str">
        <f aca="false">IF(H160="","",IFERROR(INDEX(Critérios!$C$35:$C$38,MATCH(H160,Critérios!$B$35:$B$38,0)),""))</f>
        <v/>
      </c>
      <c r="N160" s="12" t="str">
        <f aca="false">IF(COUNTA(D160:H160)=0,"",SUM(I160:M160))</f>
        <v/>
      </c>
      <c r="O160" s="12" t="str">
        <f aca="false">IF(COUNTA(D160:H160)=0,"",IF(OR(I160=0,K160=0),"Fora do perfil",IF(COUNT(I160:M160)&lt;5,"Incompleto",IF(N160&gt;=Critérios!$C$42,"Quente",IF(N160&gt;=Critérios!$C$43,"Morno","Frio")))))</f>
        <v/>
      </c>
      <c r="P160" s="13" t="str">
        <f aca="false">IF(O160="","",IFERROR(INDEX(Critérios!$D$42:$D$46,MATCH(O160,Critérios!$B$42:$B$46,0)),""))</f>
        <v/>
      </c>
      <c r="Q160" s="7"/>
      <c r="R160" s="14"/>
      <c r="S160" s="7"/>
    </row>
    <row r="161" customFormat="false" ht="15" hidden="false" customHeight="false" outlineLevel="0" collapsed="false">
      <c r="A161" s="11"/>
      <c r="B161" s="7"/>
      <c r="C161" s="7"/>
      <c r="D161" s="7"/>
      <c r="E161" s="7"/>
      <c r="F161" s="7"/>
      <c r="G161" s="7"/>
      <c r="H161" s="7"/>
      <c r="I161" s="12" t="str">
        <f aca="false">IF(D161="","",IFERROR(INDEX(Critérios!$C$7:$C$10,MATCH(D161,Critérios!$B$7:$B$10,0)),""))</f>
        <v/>
      </c>
      <c r="J161" s="12" t="str">
        <f aca="false">IF(E161="","",IFERROR(INDEX(Critérios!$C$14:$C$17,MATCH(E161,Critérios!$B$14:$B$17,0)),""))</f>
        <v/>
      </c>
      <c r="K161" s="12" t="str">
        <f aca="false">IF(F161="","",IFERROR(INDEX(Critérios!$C$21:$C$24,MATCH(F161,Critérios!$B$21:$B$24,0)),""))</f>
        <v/>
      </c>
      <c r="L161" s="12" t="str">
        <f aca="false">IF(G161="","",IFERROR(INDEX(Critérios!$C$28:$C$31,MATCH(G161,Critérios!$B$28:$B$31,0)),""))</f>
        <v/>
      </c>
      <c r="M161" s="12" t="str">
        <f aca="false">IF(H161="","",IFERROR(INDEX(Critérios!$C$35:$C$38,MATCH(H161,Critérios!$B$35:$B$38,0)),""))</f>
        <v/>
      </c>
      <c r="N161" s="12" t="str">
        <f aca="false">IF(COUNTA(D161:H161)=0,"",SUM(I161:M161))</f>
        <v/>
      </c>
      <c r="O161" s="12" t="str">
        <f aca="false">IF(COUNTA(D161:H161)=0,"",IF(OR(I161=0,K161=0),"Fora do perfil",IF(COUNT(I161:M161)&lt;5,"Incompleto",IF(N161&gt;=Critérios!$C$42,"Quente",IF(N161&gt;=Critérios!$C$43,"Morno","Frio")))))</f>
        <v/>
      </c>
      <c r="P161" s="13" t="str">
        <f aca="false">IF(O161="","",IFERROR(INDEX(Critérios!$D$42:$D$46,MATCH(O161,Critérios!$B$42:$B$46,0)),""))</f>
        <v/>
      </c>
      <c r="Q161" s="7"/>
      <c r="R161" s="14"/>
      <c r="S161" s="7"/>
    </row>
    <row r="162" customFormat="false" ht="15" hidden="false" customHeight="false" outlineLevel="0" collapsed="false">
      <c r="A162" s="11"/>
      <c r="B162" s="7"/>
      <c r="C162" s="7"/>
      <c r="D162" s="7"/>
      <c r="E162" s="7"/>
      <c r="F162" s="7"/>
      <c r="G162" s="7"/>
      <c r="H162" s="7"/>
      <c r="I162" s="12" t="str">
        <f aca="false">IF(D162="","",IFERROR(INDEX(Critérios!$C$7:$C$10,MATCH(D162,Critérios!$B$7:$B$10,0)),""))</f>
        <v/>
      </c>
      <c r="J162" s="12" t="str">
        <f aca="false">IF(E162="","",IFERROR(INDEX(Critérios!$C$14:$C$17,MATCH(E162,Critérios!$B$14:$B$17,0)),""))</f>
        <v/>
      </c>
      <c r="K162" s="12" t="str">
        <f aca="false">IF(F162="","",IFERROR(INDEX(Critérios!$C$21:$C$24,MATCH(F162,Critérios!$B$21:$B$24,0)),""))</f>
        <v/>
      </c>
      <c r="L162" s="12" t="str">
        <f aca="false">IF(G162="","",IFERROR(INDEX(Critérios!$C$28:$C$31,MATCH(G162,Critérios!$B$28:$B$31,0)),""))</f>
        <v/>
      </c>
      <c r="M162" s="12" t="str">
        <f aca="false">IF(H162="","",IFERROR(INDEX(Critérios!$C$35:$C$38,MATCH(H162,Critérios!$B$35:$B$38,0)),""))</f>
        <v/>
      </c>
      <c r="N162" s="12" t="str">
        <f aca="false">IF(COUNTA(D162:H162)=0,"",SUM(I162:M162))</f>
        <v/>
      </c>
      <c r="O162" s="12" t="str">
        <f aca="false">IF(COUNTA(D162:H162)=0,"",IF(OR(I162=0,K162=0),"Fora do perfil",IF(COUNT(I162:M162)&lt;5,"Incompleto",IF(N162&gt;=Critérios!$C$42,"Quente",IF(N162&gt;=Critérios!$C$43,"Morno","Frio")))))</f>
        <v/>
      </c>
      <c r="P162" s="13" t="str">
        <f aca="false">IF(O162="","",IFERROR(INDEX(Critérios!$D$42:$D$46,MATCH(O162,Critérios!$B$42:$B$46,0)),""))</f>
        <v/>
      </c>
      <c r="Q162" s="7"/>
      <c r="R162" s="14"/>
      <c r="S162" s="7"/>
    </row>
    <row r="163" customFormat="false" ht="15" hidden="false" customHeight="false" outlineLevel="0" collapsed="false">
      <c r="A163" s="11"/>
      <c r="B163" s="7"/>
      <c r="C163" s="7"/>
      <c r="D163" s="7"/>
      <c r="E163" s="7"/>
      <c r="F163" s="7"/>
      <c r="G163" s="7"/>
      <c r="H163" s="7"/>
      <c r="I163" s="12" t="str">
        <f aca="false">IF(D163="","",IFERROR(INDEX(Critérios!$C$7:$C$10,MATCH(D163,Critérios!$B$7:$B$10,0)),""))</f>
        <v/>
      </c>
      <c r="J163" s="12" t="str">
        <f aca="false">IF(E163="","",IFERROR(INDEX(Critérios!$C$14:$C$17,MATCH(E163,Critérios!$B$14:$B$17,0)),""))</f>
        <v/>
      </c>
      <c r="K163" s="12" t="str">
        <f aca="false">IF(F163="","",IFERROR(INDEX(Critérios!$C$21:$C$24,MATCH(F163,Critérios!$B$21:$B$24,0)),""))</f>
        <v/>
      </c>
      <c r="L163" s="12" t="str">
        <f aca="false">IF(G163="","",IFERROR(INDEX(Critérios!$C$28:$C$31,MATCH(G163,Critérios!$B$28:$B$31,0)),""))</f>
        <v/>
      </c>
      <c r="M163" s="12" t="str">
        <f aca="false">IF(H163="","",IFERROR(INDEX(Critérios!$C$35:$C$38,MATCH(H163,Critérios!$B$35:$B$38,0)),""))</f>
        <v/>
      </c>
      <c r="N163" s="12" t="str">
        <f aca="false">IF(COUNTA(D163:H163)=0,"",SUM(I163:M163))</f>
        <v/>
      </c>
      <c r="O163" s="12" t="str">
        <f aca="false">IF(COUNTA(D163:H163)=0,"",IF(OR(I163=0,K163=0),"Fora do perfil",IF(COUNT(I163:M163)&lt;5,"Incompleto",IF(N163&gt;=Critérios!$C$42,"Quente",IF(N163&gt;=Critérios!$C$43,"Morno","Frio")))))</f>
        <v/>
      </c>
      <c r="P163" s="13" t="str">
        <f aca="false">IF(O163="","",IFERROR(INDEX(Critérios!$D$42:$D$46,MATCH(O163,Critérios!$B$42:$B$46,0)),""))</f>
        <v/>
      </c>
      <c r="Q163" s="7"/>
      <c r="R163" s="14"/>
      <c r="S163" s="7"/>
    </row>
    <row r="164" customFormat="false" ht="15" hidden="false" customHeight="false" outlineLevel="0" collapsed="false">
      <c r="A164" s="11"/>
      <c r="B164" s="7"/>
      <c r="C164" s="7"/>
      <c r="D164" s="7"/>
      <c r="E164" s="7"/>
      <c r="F164" s="7"/>
      <c r="G164" s="7"/>
      <c r="H164" s="7"/>
      <c r="I164" s="12" t="str">
        <f aca="false">IF(D164="","",IFERROR(INDEX(Critérios!$C$7:$C$10,MATCH(D164,Critérios!$B$7:$B$10,0)),""))</f>
        <v/>
      </c>
      <c r="J164" s="12" t="str">
        <f aca="false">IF(E164="","",IFERROR(INDEX(Critérios!$C$14:$C$17,MATCH(E164,Critérios!$B$14:$B$17,0)),""))</f>
        <v/>
      </c>
      <c r="K164" s="12" t="str">
        <f aca="false">IF(F164="","",IFERROR(INDEX(Critérios!$C$21:$C$24,MATCH(F164,Critérios!$B$21:$B$24,0)),""))</f>
        <v/>
      </c>
      <c r="L164" s="12" t="str">
        <f aca="false">IF(G164="","",IFERROR(INDEX(Critérios!$C$28:$C$31,MATCH(G164,Critérios!$B$28:$B$31,0)),""))</f>
        <v/>
      </c>
      <c r="M164" s="12" t="str">
        <f aca="false">IF(H164="","",IFERROR(INDEX(Critérios!$C$35:$C$38,MATCH(H164,Critérios!$B$35:$B$38,0)),""))</f>
        <v/>
      </c>
      <c r="N164" s="12" t="str">
        <f aca="false">IF(COUNTA(D164:H164)=0,"",SUM(I164:M164))</f>
        <v/>
      </c>
      <c r="O164" s="12" t="str">
        <f aca="false">IF(COUNTA(D164:H164)=0,"",IF(OR(I164=0,K164=0),"Fora do perfil",IF(COUNT(I164:M164)&lt;5,"Incompleto",IF(N164&gt;=Critérios!$C$42,"Quente",IF(N164&gt;=Critérios!$C$43,"Morno","Frio")))))</f>
        <v/>
      </c>
      <c r="P164" s="13" t="str">
        <f aca="false">IF(O164="","",IFERROR(INDEX(Critérios!$D$42:$D$46,MATCH(O164,Critérios!$B$42:$B$46,0)),""))</f>
        <v/>
      </c>
      <c r="Q164" s="7"/>
      <c r="R164" s="14"/>
      <c r="S164" s="7"/>
    </row>
    <row r="165" customFormat="false" ht="15" hidden="false" customHeight="false" outlineLevel="0" collapsed="false">
      <c r="A165" s="11"/>
      <c r="B165" s="7"/>
      <c r="C165" s="7"/>
      <c r="D165" s="7"/>
      <c r="E165" s="7"/>
      <c r="F165" s="7"/>
      <c r="G165" s="7"/>
      <c r="H165" s="7"/>
      <c r="I165" s="12" t="str">
        <f aca="false">IF(D165="","",IFERROR(INDEX(Critérios!$C$7:$C$10,MATCH(D165,Critérios!$B$7:$B$10,0)),""))</f>
        <v/>
      </c>
      <c r="J165" s="12" t="str">
        <f aca="false">IF(E165="","",IFERROR(INDEX(Critérios!$C$14:$C$17,MATCH(E165,Critérios!$B$14:$B$17,0)),""))</f>
        <v/>
      </c>
      <c r="K165" s="12" t="str">
        <f aca="false">IF(F165="","",IFERROR(INDEX(Critérios!$C$21:$C$24,MATCH(F165,Critérios!$B$21:$B$24,0)),""))</f>
        <v/>
      </c>
      <c r="L165" s="12" t="str">
        <f aca="false">IF(G165="","",IFERROR(INDEX(Critérios!$C$28:$C$31,MATCH(G165,Critérios!$B$28:$B$31,0)),""))</f>
        <v/>
      </c>
      <c r="M165" s="12" t="str">
        <f aca="false">IF(H165="","",IFERROR(INDEX(Critérios!$C$35:$C$38,MATCH(H165,Critérios!$B$35:$B$38,0)),""))</f>
        <v/>
      </c>
      <c r="N165" s="12" t="str">
        <f aca="false">IF(COUNTA(D165:H165)=0,"",SUM(I165:M165))</f>
        <v/>
      </c>
      <c r="O165" s="12" t="str">
        <f aca="false">IF(COUNTA(D165:H165)=0,"",IF(OR(I165=0,K165=0),"Fora do perfil",IF(COUNT(I165:M165)&lt;5,"Incompleto",IF(N165&gt;=Critérios!$C$42,"Quente",IF(N165&gt;=Critérios!$C$43,"Morno","Frio")))))</f>
        <v/>
      </c>
      <c r="P165" s="13" t="str">
        <f aca="false">IF(O165="","",IFERROR(INDEX(Critérios!$D$42:$D$46,MATCH(O165,Critérios!$B$42:$B$46,0)),""))</f>
        <v/>
      </c>
      <c r="Q165" s="7"/>
      <c r="R165" s="14"/>
      <c r="S165" s="7"/>
    </row>
    <row r="166" customFormat="false" ht="15" hidden="false" customHeight="false" outlineLevel="0" collapsed="false">
      <c r="A166" s="11"/>
      <c r="B166" s="7"/>
      <c r="C166" s="7"/>
      <c r="D166" s="7"/>
      <c r="E166" s="7"/>
      <c r="F166" s="7"/>
      <c r="G166" s="7"/>
      <c r="H166" s="7"/>
      <c r="I166" s="12" t="str">
        <f aca="false">IF(D166="","",IFERROR(INDEX(Critérios!$C$7:$C$10,MATCH(D166,Critérios!$B$7:$B$10,0)),""))</f>
        <v/>
      </c>
      <c r="J166" s="12" t="str">
        <f aca="false">IF(E166="","",IFERROR(INDEX(Critérios!$C$14:$C$17,MATCH(E166,Critérios!$B$14:$B$17,0)),""))</f>
        <v/>
      </c>
      <c r="K166" s="12" t="str">
        <f aca="false">IF(F166="","",IFERROR(INDEX(Critérios!$C$21:$C$24,MATCH(F166,Critérios!$B$21:$B$24,0)),""))</f>
        <v/>
      </c>
      <c r="L166" s="12" t="str">
        <f aca="false">IF(G166="","",IFERROR(INDEX(Critérios!$C$28:$C$31,MATCH(G166,Critérios!$B$28:$B$31,0)),""))</f>
        <v/>
      </c>
      <c r="M166" s="12" t="str">
        <f aca="false">IF(H166="","",IFERROR(INDEX(Critérios!$C$35:$C$38,MATCH(H166,Critérios!$B$35:$B$38,0)),""))</f>
        <v/>
      </c>
      <c r="N166" s="12" t="str">
        <f aca="false">IF(COUNTA(D166:H166)=0,"",SUM(I166:M166))</f>
        <v/>
      </c>
      <c r="O166" s="12" t="str">
        <f aca="false">IF(COUNTA(D166:H166)=0,"",IF(OR(I166=0,K166=0),"Fora do perfil",IF(COUNT(I166:M166)&lt;5,"Incompleto",IF(N166&gt;=Critérios!$C$42,"Quente",IF(N166&gt;=Critérios!$C$43,"Morno","Frio")))))</f>
        <v/>
      </c>
      <c r="P166" s="13" t="str">
        <f aca="false">IF(O166="","",IFERROR(INDEX(Critérios!$D$42:$D$46,MATCH(O166,Critérios!$B$42:$B$46,0)),""))</f>
        <v/>
      </c>
      <c r="Q166" s="7"/>
      <c r="R166" s="14"/>
      <c r="S166" s="7"/>
    </row>
    <row r="167" customFormat="false" ht="15" hidden="false" customHeight="false" outlineLevel="0" collapsed="false">
      <c r="A167" s="11"/>
      <c r="B167" s="7"/>
      <c r="C167" s="7"/>
      <c r="D167" s="7"/>
      <c r="E167" s="7"/>
      <c r="F167" s="7"/>
      <c r="G167" s="7"/>
      <c r="H167" s="7"/>
      <c r="I167" s="12" t="str">
        <f aca="false">IF(D167="","",IFERROR(INDEX(Critérios!$C$7:$C$10,MATCH(D167,Critérios!$B$7:$B$10,0)),""))</f>
        <v/>
      </c>
      <c r="J167" s="12" t="str">
        <f aca="false">IF(E167="","",IFERROR(INDEX(Critérios!$C$14:$C$17,MATCH(E167,Critérios!$B$14:$B$17,0)),""))</f>
        <v/>
      </c>
      <c r="K167" s="12" t="str">
        <f aca="false">IF(F167="","",IFERROR(INDEX(Critérios!$C$21:$C$24,MATCH(F167,Critérios!$B$21:$B$24,0)),""))</f>
        <v/>
      </c>
      <c r="L167" s="12" t="str">
        <f aca="false">IF(G167="","",IFERROR(INDEX(Critérios!$C$28:$C$31,MATCH(G167,Critérios!$B$28:$B$31,0)),""))</f>
        <v/>
      </c>
      <c r="M167" s="12" t="str">
        <f aca="false">IF(H167="","",IFERROR(INDEX(Critérios!$C$35:$C$38,MATCH(H167,Critérios!$B$35:$B$38,0)),""))</f>
        <v/>
      </c>
      <c r="N167" s="12" t="str">
        <f aca="false">IF(COUNTA(D167:H167)=0,"",SUM(I167:M167))</f>
        <v/>
      </c>
      <c r="O167" s="12" t="str">
        <f aca="false">IF(COUNTA(D167:H167)=0,"",IF(OR(I167=0,K167=0),"Fora do perfil",IF(COUNT(I167:M167)&lt;5,"Incompleto",IF(N167&gt;=Critérios!$C$42,"Quente",IF(N167&gt;=Critérios!$C$43,"Morno","Frio")))))</f>
        <v/>
      </c>
      <c r="P167" s="13" t="str">
        <f aca="false">IF(O167="","",IFERROR(INDEX(Critérios!$D$42:$D$46,MATCH(O167,Critérios!$B$42:$B$46,0)),""))</f>
        <v/>
      </c>
      <c r="Q167" s="7"/>
      <c r="R167" s="14"/>
      <c r="S167" s="7"/>
    </row>
    <row r="168" customFormat="false" ht="15" hidden="false" customHeight="false" outlineLevel="0" collapsed="false">
      <c r="A168" s="11"/>
      <c r="B168" s="7"/>
      <c r="C168" s="7"/>
      <c r="D168" s="7"/>
      <c r="E168" s="7"/>
      <c r="F168" s="7"/>
      <c r="G168" s="7"/>
      <c r="H168" s="7"/>
      <c r="I168" s="12" t="str">
        <f aca="false">IF(D168="","",IFERROR(INDEX(Critérios!$C$7:$C$10,MATCH(D168,Critérios!$B$7:$B$10,0)),""))</f>
        <v/>
      </c>
      <c r="J168" s="12" t="str">
        <f aca="false">IF(E168="","",IFERROR(INDEX(Critérios!$C$14:$C$17,MATCH(E168,Critérios!$B$14:$B$17,0)),""))</f>
        <v/>
      </c>
      <c r="K168" s="12" t="str">
        <f aca="false">IF(F168="","",IFERROR(INDEX(Critérios!$C$21:$C$24,MATCH(F168,Critérios!$B$21:$B$24,0)),""))</f>
        <v/>
      </c>
      <c r="L168" s="12" t="str">
        <f aca="false">IF(G168="","",IFERROR(INDEX(Critérios!$C$28:$C$31,MATCH(G168,Critérios!$B$28:$B$31,0)),""))</f>
        <v/>
      </c>
      <c r="M168" s="12" t="str">
        <f aca="false">IF(H168="","",IFERROR(INDEX(Critérios!$C$35:$C$38,MATCH(H168,Critérios!$B$35:$B$38,0)),""))</f>
        <v/>
      </c>
      <c r="N168" s="12" t="str">
        <f aca="false">IF(COUNTA(D168:H168)=0,"",SUM(I168:M168))</f>
        <v/>
      </c>
      <c r="O168" s="12" t="str">
        <f aca="false">IF(COUNTA(D168:H168)=0,"",IF(OR(I168=0,K168=0),"Fora do perfil",IF(COUNT(I168:M168)&lt;5,"Incompleto",IF(N168&gt;=Critérios!$C$42,"Quente",IF(N168&gt;=Critérios!$C$43,"Morno","Frio")))))</f>
        <v/>
      </c>
      <c r="P168" s="13" t="str">
        <f aca="false">IF(O168="","",IFERROR(INDEX(Critérios!$D$42:$D$46,MATCH(O168,Critérios!$B$42:$B$46,0)),""))</f>
        <v/>
      </c>
      <c r="Q168" s="7"/>
      <c r="R168" s="14"/>
      <c r="S168" s="7"/>
    </row>
    <row r="169" customFormat="false" ht="15" hidden="false" customHeight="false" outlineLevel="0" collapsed="false">
      <c r="A169" s="11"/>
      <c r="B169" s="7"/>
      <c r="C169" s="7"/>
      <c r="D169" s="7"/>
      <c r="E169" s="7"/>
      <c r="F169" s="7"/>
      <c r="G169" s="7"/>
      <c r="H169" s="7"/>
      <c r="I169" s="12" t="str">
        <f aca="false">IF(D169="","",IFERROR(INDEX(Critérios!$C$7:$C$10,MATCH(D169,Critérios!$B$7:$B$10,0)),""))</f>
        <v/>
      </c>
      <c r="J169" s="12" t="str">
        <f aca="false">IF(E169="","",IFERROR(INDEX(Critérios!$C$14:$C$17,MATCH(E169,Critérios!$B$14:$B$17,0)),""))</f>
        <v/>
      </c>
      <c r="K169" s="12" t="str">
        <f aca="false">IF(F169="","",IFERROR(INDEX(Critérios!$C$21:$C$24,MATCH(F169,Critérios!$B$21:$B$24,0)),""))</f>
        <v/>
      </c>
      <c r="L169" s="12" t="str">
        <f aca="false">IF(G169="","",IFERROR(INDEX(Critérios!$C$28:$C$31,MATCH(G169,Critérios!$B$28:$B$31,0)),""))</f>
        <v/>
      </c>
      <c r="M169" s="12" t="str">
        <f aca="false">IF(H169="","",IFERROR(INDEX(Critérios!$C$35:$C$38,MATCH(H169,Critérios!$B$35:$B$38,0)),""))</f>
        <v/>
      </c>
      <c r="N169" s="12" t="str">
        <f aca="false">IF(COUNTA(D169:H169)=0,"",SUM(I169:M169))</f>
        <v/>
      </c>
      <c r="O169" s="12" t="str">
        <f aca="false">IF(COUNTA(D169:H169)=0,"",IF(OR(I169=0,K169=0),"Fora do perfil",IF(COUNT(I169:M169)&lt;5,"Incompleto",IF(N169&gt;=Critérios!$C$42,"Quente",IF(N169&gt;=Critérios!$C$43,"Morno","Frio")))))</f>
        <v/>
      </c>
      <c r="P169" s="13" t="str">
        <f aca="false">IF(O169="","",IFERROR(INDEX(Critérios!$D$42:$D$46,MATCH(O169,Critérios!$B$42:$B$46,0)),""))</f>
        <v/>
      </c>
      <c r="Q169" s="7"/>
      <c r="R169" s="14"/>
      <c r="S169" s="7"/>
    </row>
    <row r="170" customFormat="false" ht="15" hidden="false" customHeight="false" outlineLevel="0" collapsed="false">
      <c r="A170" s="11"/>
      <c r="B170" s="7"/>
      <c r="C170" s="7"/>
      <c r="D170" s="7"/>
      <c r="E170" s="7"/>
      <c r="F170" s="7"/>
      <c r="G170" s="7"/>
      <c r="H170" s="7"/>
      <c r="I170" s="12" t="str">
        <f aca="false">IF(D170="","",IFERROR(INDEX(Critérios!$C$7:$C$10,MATCH(D170,Critérios!$B$7:$B$10,0)),""))</f>
        <v/>
      </c>
      <c r="J170" s="12" t="str">
        <f aca="false">IF(E170="","",IFERROR(INDEX(Critérios!$C$14:$C$17,MATCH(E170,Critérios!$B$14:$B$17,0)),""))</f>
        <v/>
      </c>
      <c r="K170" s="12" t="str">
        <f aca="false">IF(F170="","",IFERROR(INDEX(Critérios!$C$21:$C$24,MATCH(F170,Critérios!$B$21:$B$24,0)),""))</f>
        <v/>
      </c>
      <c r="L170" s="12" t="str">
        <f aca="false">IF(G170="","",IFERROR(INDEX(Critérios!$C$28:$C$31,MATCH(G170,Critérios!$B$28:$B$31,0)),""))</f>
        <v/>
      </c>
      <c r="M170" s="12" t="str">
        <f aca="false">IF(H170="","",IFERROR(INDEX(Critérios!$C$35:$C$38,MATCH(H170,Critérios!$B$35:$B$38,0)),""))</f>
        <v/>
      </c>
      <c r="N170" s="12" t="str">
        <f aca="false">IF(COUNTA(D170:H170)=0,"",SUM(I170:M170))</f>
        <v/>
      </c>
      <c r="O170" s="12" t="str">
        <f aca="false">IF(COUNTA(D170:H170)=0,"",IF(OR(I170=0,K170=0),"Fora do perfil",IF(COUNT(I170:M170)&lt;5,"Incompleto",IF(N170&gt;=Critérios!$C$42,"Quente",IF(N170&gt;=Critérios!$C$43,"Morno","Frio")))))</f>
        <v/>
      </c>
      <c r="P170" s="13" t="str">
        <f aca="false">IF(O170="","",IFERROR(INDEX(Critérios!$D$42:$D$46,MATCH(O170,Critérios!$B$42:$B$46,0)),""))</f>
        <v/>
      </c>
      <c r="Q170" s="7"/>
      <c r="R170" s="14"/>
      <c r="S170" s="7"/>
    </row>
    <row r="171" customFormat="false" ht="15" hidden="false" customHeight="false" outlineLevel="0" collapsed="false">
      <c r="A171" s="11"/>
      <c r="B171" s="7"/>
      <c r="C171" s="7"/>
      <c r="D171" s="7"/>
      <c r="E171" s="7"/>
      <c r="F171" s="7"/>
      <c r="G171" s="7"/>
      <c r="H171" s="7"/>
      <c r="I171" s="12" t="str">
        <f aca="false">IF(D171="","",IFERROR(INDEX(Critérios!$C$7:$C$10,MATCH(D171,Critérios!$B$7:$B$10,0)),""))</f>
        <v/>
      </c>
      <c r="J171" s="12" t="str">
        <f aca="false">IF(E171="","",IFERROR(INDEX(Critérios!$C$14:$C$17,MATCH(E171,Critérios!$B$14:$B$17,0)),""))</f>
        <v/>
      </c>
      <c r="K171" s="12" t="str">
        <f aca="false">IF(F171="","",IFERROR(INDEX(Critérios!$C$21:$C$24,MATCH(F171,Critérios!$B$21:$B$24,0)),""))</f>
        <v/>
      </c>
      <c r="L171" s="12" t="str">
        <f aca="false">IF(G171="","",IFERROR(INDEX(Critérios!$C$28:$C$31,MATCH(G171,Critérios!$B$28:$B$31,0)),""))</f>
        <v/>
      </c>
      <c r="M171" s="12" t="str">
        <f aca="false">IF(H171="","",IFERROR(INDEX(Critérios!$C$35:$C$38,MATCH(H171,Critérios!$B$35:$B$38,0)),""))</f>
        <v/>
      </c>
      <c r="N171" s="12" t="str">
        <f aca="false">IF(COUNTA(D171:H171)=0,"",SUM(I171:M171))</f>
        <v/>
      </c>
      <c r="O171" s="12" t="str">
        <f aca="false">IF(COUNTA(D171:H171)=0,"",IF(OR(I171=0,K171=0),"Fora do perfil",IF(COUNT(I171:M171)&lt;5,"Incompleto",IF(N171&gt;=Critérios!$C$42,"Quente",IF(N171&gt;=Critérios!$C$43,"Morno","Frio")))))</f>
        <v/>
      </c>
      <c r="P171" s="13" t="str">
        <f aca="false">IF(O171="","",IFERROR(INDEX(Critérios!$D$42:$D$46,MATCH(O171,Critérios!$B$42:$B$46,0)),""))</f>
        <v/>
      </c>
      <c r="Q171" s="7"/>
      <c r="R171" s="14"/>
      <c r="S171" s="7"/>
    </row>
    <row r="172" customFormat="false" ht="15" hidden="false" customHeight="false" outlineLevel="0" collapsed="false">
      <c r="A172" s="11"/>
      <c r="B172" s="7"/>
      <c r="C172" s="7"/>
      <c r="D172" s="7"/>
      <c r="E172" s="7"/>
      <c r="F172" s="7"/>
      <c r="G172" s="7"/>
      <c r="H172" s="7"/>
      <c r="I172" s="12" t="str">
        <f aca="false">IF(D172="","",IFERROR(INDEX(Critérios!$C$7:$C$10,MATCH(D172,Critérios!$B$7:$B$10,0)),""))</f>
        <v/>
      </c>
      <c r="J172" s="12" t="str">
        <f aca="false">IF(E172="","",IFERROR(INDEX(Critérios!$C$14:$C$17,MATCH(E172,Critérios!$B$14:$B$17,0)),""))</f>
        <v/>
      </c>
      <c r="K172" s="12" t="str">
        <f aca="false">IF(F172="","",IFERROR(INDEX(Critérios!$C$21:$C$24,MATCH(F172,Critérios!$B$21:$B$24,0)),""))</f>
        <v/>
      </c>
      <c r="L172" s="12" t="str">
        <f aca="false">IF(G172="","",IFERROR(INDEX(Critérios!$C$28:$C$31,MATCH(G172,Critérios!$B$28:$B$31,0)),""))</f>
        <v/>
      </c>
      <c r="M172" s="12" t="str">
        <f aca="false">IF(H172="","",IFERROR(INDEX(Critérios!$C$35:$C$38,MATCH(H172,Critérios!$B$35:$B$38,0)),""))</f>
        <v/>
      </c>
      <c r="N172" s="12" t="str">
        <f aca="false">IF(COUNTA(D172:H172)=0,"",SUM(I172:M172))</f>
        <v/>
      </c>
      <c r="O172" s="12" t="str">
        <f aca="false">IF(COUNTA(D172:H172)=0,"",IF(OR(I172=0,K172=0),"Fora do perfil",IF(COUNT(I172:M172)&lt;5,"Incompleto",IF(N172&gt;=Critérios!$C$42,"Quente",IF(N172&gt;=Critérios!$C$43,"Morno","Frio")))))</f>
        <v/>
      </c>
      <c r="P172" s="13" t="str">
        <f aca="false">IF(O172="","",IFERROR(INDEX(Critérios!$D$42:$D$46,MATCH(O172,Critérios!$B$42:$B$46,0)),""))</f>
        <v/>
      </c>
      <c r="Q172" s="7"/>
      <c r="R172" s="14"/>
      <c r="S172" s="7"/>
    </row>
    <row r="173" customFormat="false" ht="15" hidden="false" customHeight="false" outlineLevel="0" collapsed="false">
      <c r="A173" s="11"/>
      <c r="B173" s="7"/>
      <c r="C173" s="7"/>
      <c r="D173" s="7"/>
      <c r="E173" s="7"/>
      <c r="F173" s="7"/>
      <c r="G173" s="7"/>
      <c r="H173" s="7"/>
      <c r="I173" s="12" t="str">
        <f aca="false">IF(D173="","",IFERROR(INDEX(Critérios!$C$7:$C$10,MATCH(D173,Critérios!$B$7:$B$10,0)),""))</f>
        <v/>
      </c>
      <c r="J173" s="12" t="str">
        <f aca="false">IF(E173="","",IFERROR(INDEX(Critérios!$C$14:$C$17,MATCH(E173,Critérios!$B$14:$B$17,0)),""))</f>
        <v/>
      </c>
      <c r="K173" s="12" t="str">
        <f aca="false">IF(F173="","",IFERROR(INDEX(Critérios!$C$21:$C$24,MATCH(F173,Critérios!$B$21:$B$24,0)),""))</f>
        <v/>
      </c>
      <c r="L173" s="12" t="str">
        <f aca="false">IF(G173="","",IFERROR(INDEX(Critérios!$C$28:$C$31,MATCH(G173,Critérios!$B$28:$B$31,0)),""))</f>
        <v/>
      </c>
      <c r="M173" s="12" t="str">
        <f aca="false">IF(H173="","",IFERROR(INDEX(Critérios!$C$35:$C$38,MATCH(H173,Critérios!$B$35:$B$38,0)),""))</f>
        <v/>
      </c>
      <c r="N173" s="12" t="str">
        <f aca="false">IF(COUNTA(D173:H173)=0,"",SUM(I173:M173))</f>
        <v/>
      </c>
      <c r="O173" s="12" t="str">
        <f aca="false">IF(COUNTA(D173:H173)=0,"",IF(OR(I173=0,K173=0),"Fora do perfil",IF(COUNT(I173:M173)&lt;5,"Incompleto",IF(N173&gt;=Critérios!$C$42,"Quente",IF(N173&gt;=Critérios!$C$43,"Morno","Frio")))))</f>
        <v/>
      </c>
      <c r="P173" s="13" t="str">
        <f aca="false">IF(O173="","",IFERROR(INDEX(Critérios!$D$42:$D$46,MATCH(O173,Critérios!$B$42:$B$46,0)),""))</f>
        <v/>
      </c>
      <c r="Q173" s="7"/>
      <c r="R173" s="14"/>
      <c r="S173" s="7"/>
    </row>
    <row r="174" customFormat="false" ht="15" hidden="false" customHeight="false" outlineLevel="0" collapsed="false">
      <c r="A174" s="11"/>
      <c r="B174" s="7"/>
      <c r="C174" s="7"/>
      <c r="D174" s="7"/>
      <c r="E174" s="7"/>
      <c r="F174" s="7"/>
      <c r="G174" s="7"/>
      <c r="H174" s="7"/>
      <c r="I174" s="12" t="str">
        <f aca="false">IF(D174="","",IFERROR(INDEX(Critérios!$C$7:$C$10,MATCH(D174,Critérios!$B$7:$B$10,0)),""))</f>
        <v/>
      </c>
      <c r="J174" s="12" t="str">
        <f aca="false">IF(E174="","",IFERROR(INDEX(Critérios!$C$14:$C$17,MATCH(E174,Critérios!$B$14:$B$17,0)),""))</f>
        <v/>
      </c>
      <c r="K174" s="12" t="str">
        <f aca="false">IF(F174="","",IFERROR(INDEX(Critérios!$C$21:$C$24,MATCH(F174,Critérios!$B$21:$B$24,0)),""))</f>
        <v/>
      </c>
      <c r="L174" s="12" t="str">
        <f aca="false">IF(G174="","",IFERROR(INDEX(Critérios!$C$28:$C$31,MATCH(G174,Critérios!$B$28:$B$31,0)),""))</f>
        <v/>
      </c>
      <c r="M174" s="12" t="str">
        <f aca="false">IF(H174="","",IFERROR(INDEX(Critérios!$C$35:$C$38,MATCH(H174,Critérios!$B$35:$B$38,0)),""))</f>
        <v/>
      </c>
      <c r="N174" s="12" t="str">
        <f aca="false">IF(COUNTA(D174:H174)=0,"",SUM(I174:M174))</f>
        <v/>
      </c>
      <c r="O174" s="12" t="str">
        <f aca="false">IF(COUNTA(D174:H174)=0,"",IF(OR(I174=0,K174=0),"Fora do perfil",IF(COUNT(I174:M174)&lt;5,"Incompleto",IF(N174&gt;=Critérios!$C$42,"Quente",IF(N174&gt;=Critérios!$C$43,"Morno","Frio")))))</f>
        <v/>
      </c>
      <c r="P174" s="13" t="str">
        <f aca="false">IF(O174="","",IFERROR(INDEX(Critérios!$D$42:$D$46,MATCH(O174,Critérios!$B$42:$B$46,0)),""))</f>
        <v/>
      </c>
      <c r="Q174" s="7"/>
      <c r="R174" s="14"/>
      <c r="S174" s="7"/>
    </row>
    <row r="175" customFormat="false" ht="15" hidden="false" customHeight="false" outlineLevel="0" collapsed="false">
      <c r="A175" s="11"/>
      <c r="B175" s="7"/>
      <c r="C175" s="7"/>
      <c r="D175" s="7"/>
      <c r="E175" s="7"/>
      <c r="F175" s="7"/>
      <c r="G175" s="7"/>
      <c r="H175" s="7"/>
      <c r="I175" s="12" t="str">
        <f aca="false">IF(D175="","",IFERROR(INDEX(Critérios!$C$7:$C$10,MATCH(D175,Critérios!$B$7:$B$10,0)),""))</f>
        <v/>
      </c>
      <c r="J175" s="12" t="str">
        <f aca="false">IF(E175="","",IFERROR(INDEX(Critérios!$C$14:$C$17,MATCH(E175,Critérios!$B$14:$B$17,0)),""))</f>
        <v/>
      </c>
      <c r="K175" s="12" t="str">
        <f aca="false">IF(F175="","",IFERROR(INDEX(Critérios!$C$21:$C$24,MATCH(F175,Critérios!$B$21:$B$24,0)),""))</f>
        <v/>
      </c>
      <c r="L175" s="12" t="str">
        <f aca="false">IF(G175="","",IFERROR(INDEX(Critérios!$C$28:$C$31,MATCH(G175,Critérios!$B$28:$B$31,0)),""))</f>
        <v/>
      </c>
      <c r="M175" s="12" t="str">
        <f aca="false">IF(H175="","",IFERROR(INDEX(Critérios!$C$35:$C$38,MATCH(H175,Critérios!$B$35:$B$38,0)),""))</f>
        <v/>
      </c>
      <c r="N175" s="12" t="str">
        <f aca="false">IF(COUNTA(D175:H175)=0,"",SUM(I175:M175))</f>
        <v/>
      </c>
      <c r="O175" s="12" t="str">
        <f aca="false">IF(COUNTA(D175:H175)=0,"",IF(OR(I175=0,K175=0),"Fora do perfil",IF(COUNT(I175:M175)&lt;5,"Incompleto",IF(N175&gt;=Critérios!$C$42,"Quente",IF(N175&gt;=Critérios!$C$43,"Morno","Frio")))))</f>
        <v/>
      </c>
      <c r="P175" s="13" t="str">
        <f aca="false">IF(O175="","",IFERROR(INDEX(Critérios!$D$42:$D$46,MATCH(O175,Critérios!$B$42:$B$46,0)),""))</f>
        <v/>
      </c>
      <c r="Q175" s="7"/>
      <c r="R175" s="14"/>
      <c r="S175" s="7"/>
    </row>
    <row r="176" customFormat="false" ht="15" hidden="false" customHeight="false" outlineLevel="0" collapsed="false">
      <c r="A176" s="11"/>
      <c r="B176" s="7"/>
      <c r="C176" s="7"/>
      <c r="D176" s="7"/>
      <c r="E176" s="7"/>
      <c r="F176" s="7"/>
      <c r="G176" s="7"/>
      <c r="H176" s="7"/>
      <c r="I176" s="12" t="str">
        <f aca="false">IF(D176="","",IFERROR(INDEX(Critérios!$C$7:$C$10,MATCH(D176,Critérios!$B$7:$B$10,0)),""))</f>
        <v/>
      </c>
      <c r="J176" s="12" t="str">
        <f aca="false">IF(E176="","",IFERROR(INDEX(Critérios!$C$14:$C$17,MATCH(E176,Critérios!$B$14:$B$17,0)),""))</f>
        <v/>
      </c>
      <c r="K176" s="12" t="str">
        <f aca="false">IF(F176="","",IFERROR(INDEX(Critérios!$C$21:$C$24,MATCH(F176,Critérios!$B$21:$B$24,0)),""))</f>
        <v/>
      </c>
      <c r="L176" s="12" t="str">
        <f aca="false">IF(G176="","",IFERROR(INDEX(Critérios!$C$28:$C$31,MATCH(G176,Critérios!$B$28:$B$31,0)),""))</f>
        <v/>
      </c>
      <c r="M176" s="12" t="str">
        <f aca="false">IF(H176="","",IFERROR(INDEX(Critérios!$C$35:$C$38,MATCH(H176,Critérios!$B$35:$B$38,0)),""))</f>
        <v/>
      </c>
      <c r="N176" s="12" t="str">
        <f aca="false">IF(COUNTA(D176:H176)=0,"",SUM(I176:M176))</f>
        <v/>
      </c>
      <c r="O176" s="12" t="str">
        <f aca="false">IF(COUNTA(D176:H176)=0,"",IF(OR(I176=0,K176=0),"Fora do perfil",IF(COUNT(I176:M176)&lt;5,"Incompleto",IF(N176&gt;=Critérios!$C$42,"Quente",IF(N176&gt;=Critérios!$C$43,"Morno","Frio")))))</f>
        <v/>
      </c>
      <c r="P176" s="13" t="str">
        <f aca="false">IF(O176="","",IFERROR(INDEX(Critérios!$D$42:$D$46,MATCH(O176,Critérios!$B$42:$B$46,0)),""))</f>
        <v/>
      </c>
      <c r="Q176" s="7"/>
      <c r="R176" s="14"/>
      <c r="S176" s="7"/>
    </row>
    <row r="177" customFormat="false" ht="15" hidden="false" customHeight="false" outlineLevel="0" collapsed="false">
      <c r="A177" s="11"/>
      <c r="B177" s="7"/>
      <c r="C177" s="7"/>
      <c r="D177" s="7"/>
      <c r="E177" s="7"/>
      <c r="F177" s="7"/>
      <c r="G177" s="7"/>
      <c r="H177" s="7"/>
      <c r="I177" s="12" t="str">
        <f aca="false">IF(D177="","",IFERROR(INDEX(Critérios!$C$7:$C$10,MATCH(D177,Critérios!$B$7:$B$10,0)),""))</f>
        <v/>
      </c>
      <c r="J177" s="12" t="str">
        <f aca="false">IF(E177="","",IFERROR(INDEX(Critérios!$C$14:$C$17,MATCH(E177,Critérios!$B$14:$B$17,0)),""))</f>
        <v/>
      </c>
      <c r="K177" s="12" t="str">
        <f aca="false">IF(F177="","",IFERROR(INDEX(Critérios!$C$21:$C$24,MATCH(F177,Critérios!$B$21:$B$24,0)),""))</f>
        <v/>
      </c>
      <c r="L177" s="12" t="str">
        <f aca="false">IF(G177="","",IFERROR(INDEX(Critérios!$C$28:$C$31,MATCH(G177,Critérios!$B$28:$B$31,0)),""))</f>
        <v/>
      </c>
      <c r="M177" s="12" t="str">
        <f aca="false">IF(H177="","",IFERROR(INDEX(Critérios!$C$35:$C$38,MATCH(H177,Critérios!$B$35:$B$38,0)),""))</f>
        <v/>
      </c>
      <c r="N177" s="12" t="str">
        <f aca="false">IF(COUNTA(D177:H177)=0,"",SUM(I177:M177))</f>
        <v/>
      </c>
      <c r="O177" s="12" t="str">
        <f aca="false">IF(COUNTA(D177:H177)=0,"",IF(OR(I177=0,K177=0),"Fora do perfil",IF(COUNT(I177:M177)&lt;5,"Incompleto",IF(N177&gt;=Critérios!$C$42,"Quente",IF(N177&gt;=Critérios!$C$43,"Morno","Frio")))))</f>
        <v/>
      </c>
      <c r="P177" s="13" t="str">
        <f aca="false">IF(O177="","",IFERROR(INDEX(Critérios!$D$42:$D$46,MATCH(O177,Critérios!$B$42:$B$46,0)),""))</f>
        <v/>
      </c>
      <c r="Q177" s="7"/>
      <c r="R177" s="14"/>
      <c r="S177" s="7"/>
    </row>
    <row r="178" customFormat="false" ht="15" hidden="false" customHeight="false" outlineLevel="0" collapsed="false">
      <c r="A178" s="11"/>
      <c r="B178" s="7"/>
      <c r="C178" s="7"/>
      <c r="D178" s="7"/>
      <c r="E178" s="7"/>
      <c r="F178" s="7"/>
      <c r="G178" s="7"/>
      <c r="H178" s="7"/>
      <c r="I178" s="12" t="str">
        <f aca="false">IF(D178="","",IFERROR(INDEX(Critérios!$C$7:$C$10,MATCH(D178,Critérios!$B$7:$B$10,0)),""))</f>
        <v/>
      </c>
      <c r="J178" s="12" t="str">
        <f aca="false">IF(E178="","",IFERROR(INDEX(Critérios!$C$14:$C$17,MATCH(E178,Critérios!$B$14:$B$17,0)),""))</f>
        <v/>
      </c>
      <c r="K178" s="12" t="str">
        <f aca="false">IF(F178="","",IFERROR(INDEX(Critérios!$C$21:$C$24,MATCH(F178,Critérios!$B$21:$B$24,0)),""))</f>
        <v/>
      </c>
      <c r="L178" s="12" t="str">
        <f aca="false">IF(G178="","",IFERROR(INDEX(Critérios!$C$28:$C$31,MATCH(G178,Critérios!$B$28:$B$31,0)),""))</f>
        <v/>
      </c>
      <c r="M178" s="12" t="str">
        <f aca="false">IF(H178="","",IFERROR(INDEX(Critérios!$C$35:$C$38,MATCH(H178,Critérios!$B$35:$B$38,0)),""))</f>
        <v/>
      </c>
      <c r="N178" s="12" t="str">
        <f aca="false">IF(COUNTA(D178:H178)=0,"",SUM(I178:M178))</f>
        <v/>
      </c>
      <c r="O178" s="12" t="str">
        <f aca="false">IF(COUNTA(D178:H178)=0,"",IF(OR(I178=0,K178=0),"Fora do perfil",IF(COUNT(I178:M178)&lt;5,"Incompleto",IF(N178&gt;=Critérios!$C$42,"Quente",IF(N178&gt;=Critérios!$C$43,"Morno","Frio")))))</f>
        <v/>
      </c>
      <c r="P178" s="13" t="str">
        <f aca="false">IF(O178="","",IFERROR(INDEX(Critérios!$D$42:$D$46,MATCH(O178,Critérios!$B$42:$B$46,0)),""))</f>
        <v/>
      </c>
      <c r="Q178" s="7"/>
      <c r="R178" s="14"/>
      <c r="S178" s="7"/>
    </row>
    <row r="179" customFormat="false" ht="15" hidden="false" customHeight="false" outlineLevel="0" collapsed="false">
      <c r="A179" s="11"/>
      <c r="B179" s="7"/>
      <c r="C179" s="7"/>
      <c r="D179" s="7"/>
      <c r="E179" s="7"/>
      <c r="F179" s="7"/>
      <c r="G179" s="7"/>
      <c r="H179" s="7"/>
      <c r="I179" s="12" t="str">
        <f aca="false">IF(D179="","",IFERROR(INDEX(Critérios!$C$7:$C$10,MATCH(D179,Critérios!$B$7:$B$10,0)),""))</f>
        <v/>
      </c>
      <c r="J179" s="12" t="str">
        <f aca="false">IF(E179="","",IFERROR(INDEX(Critérios!$C$14:$C$17,MATCH(E179,Critérios!$B$14:$B$17,0)),""))</f>
        <v/>
      </c>
      <c r="K179" s="12" t="str">
        <f aca="false">IF(F179="","",IFERROR(INDEX(Critérios!$C$21:$C$24,MATCH(F179,Critérios!$B$21:$B$24,0)),""))</f>
        <v/>
      </c>
      <c r="L179" s="12" t="str">
        <f aca="false">IF(G179="","",IFERROR(INDEX(Critérios!$C$28:$C$31,MATCH(G179,Critérios!$B$28:$B$31,0)),""))</f>
        <v/>
      </c>
      <c r="M179" s="12" t="str">
        <f aca="false">IF(H179="","",IFERROR(INDEX(Critérios!$C$35:$C$38,MATCH(H179,Critérios!$B$35:$B$38,0)),""))</f>
        <v/>
      </c>
      <c r="N179" s="12" t="str">
        <f aca="false">IF(COUNTA(D179:H179)=0,"",SUM(I179:M179))</f>
        <v/>
      </c>
      <c r="O179" s="12" t="str">
        <f aca="false">IF(COUNTA(D179:H179)=0,"",IF(OR(I179=0,K179=0),"Fora do perfil",IF(COUNT(I179:M179)&lt;5,"Incompleto",IF(N179&gt;=Critérios!$C$42,"Quente",IF(N179&gt;=Critérios!$C$43,"Morno","Frio")))))</f>
        <v/>
      </c>
      <c r="P179" s="13" t="str">
        <f aca="false">IF(O179="","",IFERROR(INDEX(Critérios!$D$42:$D$46,MATCH(O179,Critérios!$B$42:$B$46,0)),""))</f>
        <v/>
      </c>
      <c r="Q179" s="7"/>
      <c r="R179" s="14"/>
      <c r="S179" s="7"/>
    </row>
    <row r="180" customFormat="false" ht="15" hidden="false" customHeight="false" outlineLevel="0" collapsed="false">
      <c r="A180" s="11"/>
      <c r="B180" s="7"/>
      <c r="C180" s="7"/>
      <c r="D180" s="7"/>
      <c r="E180" s="7"/>
      <c r="F180" s="7"/>
      <c r="G180" s="7"/>
      <c r="H180" s="7"/>
      <c r="I180" s="12" t="str">
        <f aca="false">IF(D180="","",IFERROR(INDEX(Critérios!$C$7:$C$10,MATCH(D180,Critérios!$B$7:$B$10,0)),""))</f>
        <v/>
      </c>
      <c r="J180" s="12" t="str">
        <f aca="false">IF(E180="","",IFERROR(INDEX(Critérios!$C$14:$C$17,MATCH(E180,Critérios!$B$14:$B$17,0)),""))</f>
        <v/>
      </c>
      <c r="K180" s="12" t="str">
        <f aca="false">IF(F180="","",IFERROR(INDEX(Critérios!$C$21:$C$24,MATCH(F180,Critérios!$B$21:$B$24,0)),""))</f>
        <v/>
      </c>
      <c r="L180" s="12" t="str">
        <f aca="false">IF(G180="","",IFERROR(INDEX(Critérios!$C$28:$C$31,MATCH(G180,Critérios!$B$28:$B$31,0)),""))</f>
        <v/>
      </c>
      <c r="M180" s="12" t="str">
        <f aca="false">IF(H180="","",IFERROR(INDEX(Critérios!$C$35:$C$38,MATCH(H180,Critérios!$B$35:$B$38,0)),""))</f>
        <v/>
      </c>
      <c r="N180" s="12" t="str">
        <f aca="false">IF(COUNTA(D180:H180)=0,"",SUM(I180:M180))</f>
        <v/>
      </c>
      <c r="O180" s="12" t="str">
        <f aca="false">IF(COUNTA(D180:H180)=0,"",IF(OR(I180=0,K180=0),"Fora do perfil",IF(COUNT(I180:M180)&lt;5,"Incompleto",IF(N180&gt;=Critérios!$C$42,"Quente",IF(N180&gt;=Critérios!$C$43,"Morno","Frio")))))</f>
        <v/>
      </c>
      <c r="P180" s="13" t="str">
        <f aca="false">IF(O180="","",IFERROR(INDEX(Critérios!$D$42:$D$46,MATCH(O180,Critérios!$B$42:$B$46,0)),""))</f>
        <v/>
      </c>
      <c r="Q180" s="7"/>
      <c r="R180" s="14"/>
      <c r="S180" s="7"/>
    </row>
    <row r="181" customFormat="false" ht="15" hidden="false" customHeight="false" outlineLevel="0" collapsed="false">
      <c r="A181" s="11"/>
      <c r="B181" s="7"/>
      <c r="C181" s="7"/>
      <c r="D181" s="7"/>
      <c r="E181" s="7"/>
      <c r="F181" s="7"/>
      <c r="G181" s="7"/>
      <c r="H181" s="7"/>
      <c r="I181" s="12" t="str">
        <f aca="false">IF(D181="","",IFERROR(INDEX(Critérios!$C$7:$C$10,MATCH(D181,Critérios!$B$7:$B$10,0)),""))</f>
        <v/>
      </c>
      <c r="J181" s="12" t="str">
        <f aca="false">IF(E181="","",IFERROR(INDEX(Critérios!$C$14:$C$17,MATCH(E181,Critérios!$B$14:$B$17,0)),""))</f>
        <v/>
      </c>
      <c r="K181" s="12" t="str">
        <f aca="false">IF(F181="","",IFERROR(INDEX(Critérios!$C$21:$C$24,MATCH(F181,Critérios!$B$21:$B$24,0)),""))</f>
        <v/>
      </c>
      <c r="L181" s="12" t="str">
        <f aca="false">IF(G181="","",IFERROR(INDEX(Critérios!$C$28:$C$31,MATCH(G181,Critérios!$B$28:$B$31,0)),""))</f>
        <v/>
      </c>
      <c r="M181" s="12" t="str">
        <f aca="false">IF(H181="","",IFERROR(INDEX(Critérios!$C$35:$C$38,MATCH(H181,Critérios!$B$35:$B$38,0)),""))</f>
        <v/>
      </c>
      <c r="N181" s="12" t="str">
        <f aca="false">IF(COUNTA(D181:H181)=0,"",SUM(I181:M181))</f>
        <v/>
      </c>
      <c r="O181" s="12" t="str">
        <f aca="false">IF(COUNTA(D181:H181)=0,"",IF(OR(I181=0,K181=0),"Fora do perfil",IF(COUNT(I181:M181)&lt;5,"Incompleto",IF(N181&gt;=Critérios!$C$42,"Quente",IF(N181&gt;=Critérios!$C$43,"Morno","Frio")))))</f>
        <v/>
      </c>
      <c r="P181" s="13" t="str">
        <f aca="false">IF(O181="","",IFERROR(INDEX(Critérios!$D$42:$D$46,MATCH(O181,Critérios!$B$42:$B$46,0)),""))</f>
        <v/>
      </c>
      <c r="Q181" s="7"/>
      <c r="R181" s="14"/>
      <c r="S181" s="7"/>
    </row>
    <row r="182" customFormat="false" ht="15" hidden="false" customHeight="false" outlineLevel="0" collapsed="false">
      <c r="A182" s="11"/>
      <c r="B182" s="7"/>
      <c r="C182" s="7"/>
      <c r="D182" s="7"/>
      <c r="E182" s="7"/>
      <c r="F182" s="7"/>
      <c r="G182" s="7"/>
      <c r="H182" s="7"/>
      <c r="I182" s="12" t="str">
        <f aca="false">IF(D182="","",IFERROR(INDEX(Critérios!$C$7:$C$10,MATCH(D182,Critérios!$B$7:$B$10,0)),""))</f>
        <v/>
      </c>
      <c r="J182" s="12" t="str">
        <f aca="false">IF(E182="","",IFERROR(INDEX(Critérios!$C$14:$C$17,MATCH(E182,Critérios!$B$14:$B$17,0)),""))</f>
        <v/>
      </c>
      <c r="K182" s="12" t="str">
        <f aca="false">IF(F182="","",IFERROR(INDEX(Critérios!$C$21:$C$24,MATCH(F182,Critérios!$B$21:$B$24,0)),""))</f>
        <v/>
      </c>
      <c r="L182" s="12" t="str">
        <f aca="false">IF(G182="","",IFERROR(INDEX(Critérios!$C$28:$C$31,MATCH(G182,Critérios!$B$28:$B$31,0)),""))</f>
        <v/>
      </c>
      <c r="M182" s="12" t="str">
        <f aca="false">IF(H182="","",IFERROR(INDEX(Critérios!$C$35:$C$38,MATCH(H182,Critérios!$B$35:$B$38,0)),""))</f>
        <v/>
      </c>
      <c r="N182" s="12" t="str">
        <f aca="false">IF(COUNTA(D182:H182)=0,"",SUM(I182:M182))</f>
        <v/>
      </c>
      <c r="O182" s="12" t="str">
        <f aca="false">IF(COUNTA(D182:H182)=0,"",IF(OR(I182=0,K182=0),"Fora do perfil",IF(COUNT(I182:M182)&lt;5,"Incompleto",IF(N182&gt;=Critérios!$C$42,"Quente",IF(N182&gt;=Critérios!$C$43,"Morno","Frio")))))</f>
        <v/>
      </c>
      <c r="P182" s="13" t="str">
        <f aca="false">IF(O182="","",IFERROR(INDEX(Critérios!$D$42:$D$46,MATCH(O182,Critérios!$B$42:$B$46,0)),""))</f>
        <v/>
      </c>
      <c r="Q182" s="7"/>
      <c r="R182" s="14"/>
      <c r="S182" s="7"/>
    </row>
    <row r="183" customFormat="false" ht="15" hidden="false" customHeight="false" outlineLevel="0" collapsed="false">
      <c r="A183" s="11"/>
      <c r="B183" s="7"/>
      <c r="C183" s="7"/>
      <c r="D183" s="7"/>
      <c r="E183" s="7"/>
      <c r="F183" s="7"/>
      <c r="G183" s="7"/>
      <c r="H183" s="7"/>
      <c r="I183" s="12" t="str">
        <f aca="false">IF(D183="","",IFERROR(INDEX(Critérios!$C$7:$C$10,MATCH(D183,Critérios!$B$7:$B$10,0)),""))</f>
        <v/>
      </c>
      <c r="J183" s="12" t="str">
        <f aca="false">IF(E183="","",IFERROR(INDEX(Critérios!$C$14:$C$17,MATCH(E183,Critérios!$B$14:$B$17,0)),""))</f>
        <v/>
      </c>
      <c r="K183" s="12" t="str">
        <f aca="false">IF(F183="","",IFERROR(INDEX(Critérios!$C$21:$C$24,MATCH(F183,Critérios!$B$21:$B$24,0)),""))</f>
        <v/>
      </c>
      <c r="L183" s="12" t="str">
        <f aca="false">IF(G183="","",IFERROR(INDEX(Critérios!$C$28:$C$31,MATCH(G183,Critérios!$B$28:$B$31,0)),""))</f>
        <v/>
      </c>
      <c r="M183" s="12" t="str">
        <f aca="false">IF(H183="","",IFERROR(INDEX(Critérios!$C$35:$C$38,MATCH(H183,Critérios!$B$35:$B$38,0)),""))</f>
        <v/>
      </c>
      <c r="N183" s="12" t="str">
        <f aca="false">IF(COUNTA(D183:H183)=0,"",SUM(I183:M183))</f>
        <v/>
      </c>
      <c r="O183" s="12" t="str">
        <f aca="false">IF(COUNTA(D183:H183)=0,"",IF(OR(I183=0,K183=0),"Fora do perfil",IF(COUNT(I183:M183)&lt;5,"Incompleto",IF(N183&gt;=Critérios!$C$42,"Quente",IF(N183&gt;=Critérios!$C$43,"Morno","Frio")))))</f>
        <v/>
      </c>
      <c r="P183" s="13" t="str">
        <f aca="false">IF(O183="","",IFERROR(INDEX(Critérios!$D$42:$D$46,MATCH(O183,Critérios!$B$42:$B$46,0)),""))</f>
        <v/>
      </c>
      <c r="Q183" s="7"/>
      <c r="R183" s="14"/>
      <c r="S183" s="7"/>
    </row>
    <row r="184" customFormat="false" ht="15" hidden="false" customHeight="false" outlineLevel="0" collapsed="false">
      <c r="A184" s="11"/>
      <c r="B184" s="7"/>
      <c r="C184" s="7"/>
      <c r="D184" s="7"/>
      <c r="E184" s="7"/>
      <c r="F184" s="7"/>
      <c r="G184" s="7"/>
      <c r="H184" s="7"/>
      <c r="I184" s="12" t="str">
        <f aca="false">IF(D184="","",IFERROR(INDEX(Critérios!$C$7:$C$10,MATCH(D184,Critérios!$B$7:$B$10,0)),""))</f>
        <v/>
      </c>
      <c r="J184" s="12" t="str">
        <f aca="false">IF(E184="","",IFERROR(INDEX(Critérios!$C$14:$C$17,MATCH(E184,Critérios!$B$14:$B$17,0)),""))</f>
        <v/>
      </c>
      <c r="K184" s="12" t="str">
        <f aca="false">IF(F184="","",IFERROR(INDEX(Critérios!$C$21:$C$24,MATCH(F184,Critérios!$B$21:$B$24,0)),""))</f>
        <v/>
      </c>
      <c r="L184" s="12" t="str">
        <f aca="false">IF(G184="","",IFERROR(INDEX(Critérios!$C$28:$C$31,MATCH(G184,Critérios!$B$28:$B$31,0)),""))</f>
        <v/>
      </c>
      <c r="M184" s="12" t="str">
        <f aca="false">IF(H184="","",IFERROR(INDEX(Critérios!$C$35:$C$38,MATCH(H184,Critérios!$B$35:$B$38,0)),""))</f>
        <v/>
      </c>
      <c r="N184" s="12" t="str">
        <f aca="false">IF(COUNTA(D184:H184)=0,"",SUM(I184:M184))</f>
        <v/>
      </c>
      <c r="O184" s="12" t="str">
        <f aca="false">IF(COUNTA(D184:H184)=0,"",IF(OR(I184=0,K184=0),"Fora do perfil",IF(COUNT(I184:M184)&lt;5,"Incompleto",IF(N184&gt;=Critérios!$C$42,"Quente",IF(N184&gt;=Critérios!$C$43,"Morno","Frio")))))</f>
        <v/>
      </c>
      <c r="P184" s="13" t="str">
        <f aca="false">IF(O184="","",IFERROR(INDEX(Critérios!$D$42:$D$46,MATCH(O184,Critérios!$B$42:$B$46,0)),""))</f>
        <v/>
      </c>
      <c r="Q184" s="7"/>
      <c r="R184" s="14"/>
      <c r="S184" s="7"/>
    </row>
    <row r="185" customFormat="false" ht="15" hidden="false" customHeight="false" outlineLevel="0" collapsed="false">
      <c r="A185" s="11"/>
      <c r="B185" s="7"/>
      <c r="C185" s="7"/>
      <c r="D185" s="7"/>
      <c r="E185" s="7"/>
      <c r="F185" s="7"/>
      <c r="G185" s="7"/>
      <c r="H185" s="7"/>
      <c r="I185" s="12" t="str">
        <f aca="false">IF(D185="","",IFERROR(INDEX(Critérios!$C$7:$C$10,MATCH(D185,Critérios!$B$7:$B$10,0)),""))</f>
        <v/>
      </c>
      <c r="J185" s="12" t="str">
        <f aca="false">IF(E185="","",IFERROR(INDEX(Critérios!$C$14:$C$17,MATCH(E185,Critérios!$B$14:$B$17,0)),""))</f>
        <v/>
      </c>
      <c r="K185" s="12" t="str">
        <f aca="false">IF(F185="","",IFERROR(INDEX(Critérios!$C$21:$C$24,MATCH(F185,Critérios!$B$21:$B$24,0)),""))</f>
        <v/>
      </c>
      <c r="L185" s="12" t="str">
        <f aca="false">IF(G185="","",IFERROR(INDEX(Critérios!$C$28:$C$31,MATCH(G185,Critérios!$B$28:$B$31,0)),""))</f>
        <v/>
      </c>
      <c r="M185" s="12" t="str">
        <f aca="false">IF(H185="","",IFERROR(INDEX(Critérios!$C$35:$C$38,MATCH(H185,Critérios!$B$35:$B$38,0)),""))</f>
        <v/>
      </c>
      <c r="N185" s="12" t="str">
        <f aca="false">IF(COUNTA(D185:H185)=0,"",SUM(I185:M185))</f>
        <v/>
      </c>
      <c r="O185" s="12" t="str">
        <f aca="false">IF(COUNTA(D185:H185)=0,"",IF(OR(I185=0,K185=0),"Fora do perfil",IF(COUNT(I185:M185)&lt;5,"Incompleto",IF(N185&gt;=Critérios!$C$42,"Quente",IF(N185&gt;=Critérios!$C$43,"Morno","Frio")))))</f>
        <v/>
      </c>
      <c r="P185" s="13" t="str">
        <f aca="false">IF(O185="","",IFERROR(INDEX(Critérios!$D$42:$D$46,MATCH(O185,Critérios!$B$42:$B$46,0)),""))</f>
        <v/>
      </c>
      <c r="Q185" s="7"/>
      <c r="R185" s="14"/>
      <c r="S185" s="7"/>
    </row>
    <row r="186" customFormat="false" ht="15" hidden="false" customHeight="false" outlineLevel="0" collapsed="false">
      <c r="A186" s="11"/>
      <c r="B186" s="7"/>
      <c r="C186" s="7"/>
      <c r="D186" s="7"/>
      <c r="E186" s="7"/>
      <c r="F186" s="7"/>
      <c r="G186" s="7"/>
      <c r="H186" s="7"/>
      <c r="I186" s="12" t="str">
        <f aca="false">IF(D186="","",IFERROR(INDEX(Critérios!$C$7:$C$10,MATCH(D186,Critérios!$B$7:$B$10,0)),""))</f>
        <v/>
      </c>
      <c r="J186" s="12" t="str">
        <f aca="false">IF(E186="","",IFERROR(INDEX(Critérios!$C$14:$C$17,MATCH(E186,Critérios!$B$14:$B$17,0)),""))</f>
        <v/>
      </c>
      <c r="K186" s="12" t="str">
        <f aca="false">IF(F186="","",IFERROR(INDEX(Critérios!$C$21:$C$24,MATCH(F186,Critérios!$B$21:$B$24,0)),""))</f>
        <v/>
      </c>
      <c r="L186" s="12" t="str">
        <f aca="false">IF(G186="","",IFERROR(INDEX(Critérios!$C$28:$C$31,MATCH(G186,Critérios!$B$28:$B$31,0)),""))</f>
        <v/>
      </c>
      <c r="M186" s="12" t="str">
        <f aca="false">IF(H186="","",IFERROR(INDEX(Critérios!$C$35:$C$38,MATCH(H186,Critérios!$B$35:$B$38,0)),""))</f>
        <v/>
      </c>
      <c r="N186" s="12" t="str">
        <f aca="false">IF(COUNTA(D186:H186)=0,"",SUM(I186:M186))</f>
        <v/>
      </c>
      <c r="O186" s="12" t="str">
        <f aca="false">IF(COUNTA(D186:H186)=0,"",IF(OR(I186=0,K186=0),"Fora do perfil",IF(COUNT(I186:M186)&lt;5,"Incompleto",IF(N186&gt;=Critérios!$C$42,"Quente",IF(N186&gt;=Critérios!$C$43,"Morno","Frio")))))</f>
        <v/>
      </c>
      <c r="P186" s="13" t="str">
        <f aca="false">IF(O186="","",IFERROR(INDEX(Critérios!$D$42:$D$46,MATCH(O186,Critérios!$B$42:$B$46,0)),""))</f>
        <v/>
      </c>
      <c r="Q186" s="7"/>
      <c r="R186" s="14"/>
      <c r="S186" s="7"/>
    </row>
    <row r="187" customFormat="false" ht="15" hidden="false" customHeight="false" outlineLevel="0" collapsed="false">
      <c r="A187" s="11"/>
      <c r="B187" s="7"/>
      <c r="C187" s="7"/>
      <c r="D187" s="7"/>
      <c r="E187" s="7"/>
      <c r="F187" s="7"/>
      <c r="G187" s="7"/>
      <c r="H187" s="7"/>
      <c r="I187" s="12" t="str">
        <f aca="false">IF(D187="","",IFERROR(INDEX(Critérios!$C$7:$C$10,MATCH(D187,Critérios!$B$7:$B$10,0)),""))</f>
        <v/>
      </c>
      <c r="J187" s="12" t="str">
        <f aca="false">IF(E187="","",IFERROR(INDEX(Critérios!$C$14:$C$17,MATCH(E187,Critérios!$B$14:$B$17,0)),""))</f>
        <v/>
      </c>
      <c r="K187" s="12" t="str">
        <f aca="false">IF(F187="","",IFERROR(INDEX(Critérios!$C$21:$C$24,MATCH(F187,Critérios!$B$21:$B$24,0)),""))</f>
        <v/>
      </c>
      <c r="L187" s="12" t="str">
        <f aca="false">IF(G187="","",IFERROR(INDEX(Critérios!$C$28:$C$31,MATCH(G187,Critérios!$B$28:$B$31,0)),""))</f>
        <v/>
      </c>
      <c r="M187" s="12" t="str">
        <f aca="false">IF(H187="","",IFERROR(INDEX(Critérios!$C$35:$C$38,MATCH(H187,Critérios!$B$35:$B$38,0)),""))</f>
        <v/>
      </c>
      <c r="N187" s="12" t="str">
        <f aca="false">IF(COUNTA(D187:H187)=0,"",SUM(I187:M187))</f>
        <v/>
      </c>
      <c r="O187" s="12" t="str">
        <f aca="false">IF(COUNTA(D187:H187)=0,"",IF(OR(I187=0,K187=0),"Fora do perfil",IF(COUNT(I187:M187)&lt;5,"Incompleto",IF(N187&gt;=Critérios!$C$42,"Quente",IF(N187&gt;=Critérios!$C$43,"Morno","Frio")))))</f>
        <v/>
      </c>
      <c r="P187" s="13" t="str">
        <f aca="false">IF(O187="","",IFERROR(INDEX(Critérios!$D$42:$D$46,MATCH(O187,Critérios!$B$42:$B$46,0)),""))</f>
        <v/>
      </c>
      <c r="Q187" s="7"/>
      <c r="R187" s="14"/>
      <c r="S187" s="7"/>
    </row>
    <row r="188" customFormat="false" ht="15" hidden="false" customHeight="false" outlineLevel="0" collapsed="false">
      <c r="A188" s="11"/>
      <c r="B188" s="7"/>
      <c r="C188" s="7"/>
      <c r="D188" s="7"/>
      <c r="E188" s="7"/>
      <c r="F188" s="7"/>
      <c r="G188" s="7"/>
      <c r="H188" s="7"/>
      <c r="I188" s="12" t="str">
        <f aca="false">IF(D188="","",IFERROR(INDEX(Critérios!$C$7:$C$10,MATCH(D188,Critérios!$B$7:$B$10,0)),""))</f>
        <v/>
      </c>
      <c r="J188" s="12" t="str">
        <f aca="false">IF(E188="","",IFERROR(INDEX(Critérios!$C$14:$C$17,MATCH(E188,Critérios!$B$14:$B$17,0)),""))</f>
        <v/>
      </c>
      <c r="K188" s="12" t="str">
        <f aca="false">IF(F188="","",IFERROR(INDEX(Critérios!$C$21:$C$24,MATCH(F188,Critérios!$B$21:$B$24,0)),""))</f>
        <v/>
      </c>
      <c r="L188" s="12" t="str">
        <f aca="false">IF(G188="","",IFERROR(INDEX(Critérios!$C$28:$C$31,MATCH(G188,Critérios!$B$28:$B$31,0)),""))</f>
        <v/>
      </c>
      <c r="M188" s="12" t="str">
        <f aca="false">IF(H188="","",IFERROR(INDEX(Critérios!$C$35:$C$38,MATCH(H188,Critérios!$B$35:$B$38,0)),""))</f>
        <v/>
      </c>
      <c r="N188" s="12" t="str">
        <f aca="false">IF(COUNTA(D188:H188)=0,"",SUM(I188:M188))</f>
        <v/>
      </c>
      <c r="O188" s="12" t="str">
        <f aca="false">IF(COUNTA(D188:H188)=0,"",IF(OR(I188=0,K188=0),"Fora do perfil",IF(COUNT(I188:M188)&lt;5,"Incompleto",IF(N188&gt;=Critérios!$C$42,"Quente",IF(N188&gt;=Critérios!$C$43,"Morno","Frio")))))</f>
        <v/>
      </c>
      <c r="P188" s="13" t="str">
        <f aca="false">IF(O188="","",IFERROR(INDEX(Critérios!$D$42:$D$46,MATCH(O188,Critérios!$B$42:$B$46,0)),""))</f>
        <v/>
      </c>
      <c r="Q188" s="7"/>
      <c r="R188" s="14"/>
      <c r="S188" s="7"/>
    </row>
    <row r="189" customFormat="false" ht="15" hidden="false" customHeight="false" outlineLevel="0" collapsed="false">
      <c r="A189" s="11"/>
      <c r="B189" s="7"/>
      <c r="C189" s="7"/>
      <c r="D189" s="7"/>
      <c r="E189" s="7"/>
      <c r="F189" s="7"/>
      <c r="G189" s="7"/>
      <c r="H189" s="7"/>
      <c r="I189" s="12" t="str">
        <f aca="false">IF(D189="","",IFERROR(INDEX(Critérios!$C$7:$C$10,MATCH(D189,Critérios!$B$7:$B$10,0)),""))</f>
        <v/>
      </c>
      <c r="J189" s="12" t="str">
        <f aca="false">IF(E189="","",IFERROR(INDEX(Critérios!$C$14:$C$17,MATCH(E189,Critérios!$B$14:$B$17,0)),""))</f>
        <v/>
      </c>
      <c r="K189" s="12" t="str">
        <f aca="false">IF(F189="","",IFERROR(INDEX(Critérios!$C$21:$C$24,MATCH(F189,Critérios!$B$21:$B$24,0)),""))</f>
        <v/>
      </c>
      <c r="L189" s="12" t="str">
        <f aca="false">IF(G189="","",IFERROR(INDEX(Critérios!$C$28:$C$31,MATCH(G189,Critérios!$B$28:$B$31,0)),""))</f>
        <v/>
      </c>
      <c r="M189" s="12" t="str">
        <f aca="false">IF(H189="","",IFERROR(INDEX(Critérios!$C$35:$C$38,MATCH(H189,Critérios!$B$35:$B$38,0)),""))</f>
        <v/>
      </c>
      <c r="N189" s="12" t="str">
        <f aca="false">IF(COUNTA(D189:H189)=0,"",SUM(I189:M189))</f>
        <v/>
      </c>
      <c r="O189" s="12" t="str">
        <f aca="false">IF(COUNTA(D189:H189)=0,"",IF(OR(I189=0,K189=0),"Fora do perfil",IF(COUNT(I189:M189)&lt;5,"Incompleto",IF(N189&gt;=Critérios!$C$42,"Quente",IF(N189&gt;=Critérios!$C$43,"Morno","Frio")))))</f>
        <v/>
      </c>
      <c r="P189" s="13" t="str">
        <f aca="false">IF(O189="","",IFERROR(INDEX(Critérios!$D$42:$D$46,MATCH(O189,Critérios!$B$42:$B$46,0)),""))</f>
        <v/>
      </c>
      <c r="Q189" s="7"/>
      <c r="R189" s="14"/>
      <c r="S189" s="7"/>
    </row>
    <row r="190" customFormat="false" ht="15" hidden="false" customHeight="false" outlineLevel="0" collapsed="false">
      <c r="A190" s="11"/>
      <c r="B190" s="7"/>
      <c r="C190" s="7"/>
      <c r="D190" s="7"/>
      <c r="E190" s="7"/>
      <c r="F190" s="7"/>
      <c r="G190" s="7"/>
      <c r="H190" s="7"/>
      <c r="I190" s="12" t="str">
        <f aca="false">IF(D190="","",IFERROR(INDEX(Critérios!$C$7:$C$10,MATCH(D190,Critérios!$B$7:$B$10,0)),""))</f>
        <v/>
      </c>
      <c r="J190" s="12" t="str">
        <f aca="false">IF(E190="","",IFERROR(INDEX(Critérios!$C$14:$C$17,MATCH(E190,Critérios!$B$14:$B$17,0)),""))</f>
        <v/>
      </c>
      <c r="K190" s="12" t="str">
        <f aca="false">IF(F190="","",IFERROR(INDEX(Critérios!$C$21:$C$24,MATCH(F190,Critérios!$B$21:$B$24,0)),""))</f>
        <v/>
      </c>
      <c r="L190" s="12" t="str">
        <f aca="false">IF(G190="","",IFERROR(INDEX(Critérios!$C$28:$C$31,MATCH(G190,Critérios!$B$28:$B$31,0)),""))</f>
        <v/>
      </c>
      <c r="M190" s="12" t="str">
        <f aca="false">IF(H190="","",IFERROR(INDEX(Critérios!$C$35:$C$38,MATCH(H190,Critérios!$B$35:$B$38,0)),""))</f>
        <v/>
      </c>
      <c r="N190" s="12" t="str">
        <f aca="false">IF(COUNTA(D190:H190)=0,"",SUM(I190:M190))</f>
        <v/>
      </c>
      <c r="O190" s="12" t="str">
        <f aca="false">IF(COUNTA(D190:H190)=0,"",IF(OR(I190=0,K190=0),"Fora do perfil",IF(COUNT(I190:M190)&lt;5,"Incompleto",IF(N190&gt;=Critérios!$C$42,"Quente",IF(N190&gt;=Critérios!$C$43,"Morno","Frio")))))</f>
        <v/>
      </c>
      <c r="P190" s="13" t="str">
        <f aca="false">IF(O190="","",IFERROR(INDEX(Critérios!$D$42:$D$46,MATCH(O190,Critérios!$B$42:$B$46,0)),""))</f>
        <v/>
      </c>
      <c r="Q190" s="7"/>
      <c r="R190" s="14"/>
      <c r="S190" s="7"/>
    </row>
    <row r="191" customFormat="false" ht="15" hidden="false" customHeight="false" outlineLevel="0" collapsed="false">
      <c r="A191" s="11"/>
      <c r="B191" s="7"/>
      <c r="C191" s="7"/>
      <c r="D191" s="7"/>
      <c r="E191" s="7"/>
      <c r="F191" s="7"/>
      <c r="G191" s="7"/>
      <c r="H191" s="7"/>
      <c r="I191" s="12" t="str">
        <f aca="false">IF(D191="","",IFERROR(INDEX(Critérios!$C$7:$C$10,MATCH(D191,Critérios!$B$7:$B$10,0)),""))</f>
        <v/>
      </c>
      <c r="J191" s="12" t="str">
        <f aca="false">IF(E191="","",IFERROR(INDEX(Critérios!$C$14:$C$17,MATCH(E191,Critérios!$B$14:$B$17,0)),""))</f>
        <v/>
      </c>
      <c r="K191" s="12" t="str">
        <f aca="false">IF(F191="","",IFERROR(INDEX(Critérios!$C$21:$C$24,MATCH(F191,Critérios!$B$21:$B$24,0)),""))</f>
        <v/>
      </c>
      <c r="L191" s="12" t="str">
        <f aca="false">IF(G191="","",IFERROR(INDEX(Critérios!$C$28:$C$31,MATCH(G191,Critérios!$B$28:$B$31,0)),""))</f>
        <v/>
      </c>
      <c r="M191" s="12" t="str">
        <f aca="false">IF(H191="","",IFERROR(INDEX(Critérios!$C$35:$C$38,MATCH(H191,Critérios!$B$35:$B$38,0)),""))</f>
        <v/>
      </c>
      <c r="N191" s="12" t="str">
        <f aca="false">IF(COUNTA(D191:H191)=0,"",SUM(I191:M191))</f>
        <v/>
      </c>
      <c r="O191" s="12" t="str">
        <f aca="false">IF(COUNTA(D191:H191)=0,"",IF(OR(I191=0,K191=0),"Fora do perfil",IF(COUNT(I191:M191)&lt;5,"Incompleto",IF(N191&gt;=Critérios!$C$42,"Quente",IF(N191&gt;=Critérios!$C$43,"Morno","Frio")))))</f>
        <v/>
      </c>
      <c r="P191" s="13" t="str">
        <f aca="false">IF(O191="","",IFERROR(INDEX(Critérios!$D$42:$D$46,MATCH(O191,Critérios!$B$42:$B$46,0)),""))</f>
        <v/>
      </c>
      <c r="Q191" s="7"/>
      <c r="R191" s="14"/>
      <c r="S191" s="7"/>
    </row>
    <row r="192" customFormat="false" ht="15" hidden="false" customHeight="false" outlineLevel="0" collapsed="false">
      <c r="A192" s="11"/>
      <c r="B192" s="7"/>
      <c r="C192" s="7"/>
      <c r="D192" s="7"/>
      <c r="E192" s="7"/>
      <c r="F192" s="7"/>
      <c r="G192" s="7"/>
      <c r="H192" s="7"/>
      <c r="I192" s="12" t="str">
        <f aca="false">IF(D192="","",IFERROR(INDEX(Critérios!$C$7:$C$10,MATCH(D192,Critérios!$B$7:$B$10,0)),""))</f>
        <v/>
      </c>
      <c r="J192" s="12" t="str">
        <f aca="false">IF(E192="","",IFERROR(INDEX(Critérios!$C$14:$C$17,MATCH(E192,Critérios!$B$14:$B$17,0)),""))</f>
        <v/>
      </c>
      <c r="K192" s="12" t="str">
        <f aca="false">IF(F192="","",IFERROR(INDEX(Critérios!$C$21:$C$24,MATCH(F192,Critérios!$B$21:$B$24,0)),""))</f>
        <v/>
      </c>
      <c r="L192" s="12" t="str">
        <f aca="false">IF(G192="","",IFERROR(INDEX(Critérios!$C$28:$C$31,MATCH(G192,Critérios!$B$28:$B$31,0)),""))</f>
        <v/>
      </c>
      <c r="M192" s="12" t="str">
        <f aca="false">IF(H192="","",IFERROR(INDEX(Critérios!$C$35:$C$38,MATCH(H192,Critérios!$B$35:$B$38,0)),""))</f>
        <v/>
      </c>
      <c r="N192" s="12" t="str">
        <f aca="false">IF(COUNTA(D192:H192)=0,"",SUM(I192:M192))</f>
        <v/>
      </c>
      <c r="O192" s="12" t="str">
        <f aca="false">IF(COUNTA(D192:H192)=0,"",IF(OR(I192=0,K192=0),"Fora do perfil",IF(COUNT(I192:M192)&lt;5,"Incompleto",IF(N192&gt;=Critérios!$C$42,"Quente",IF(N192&gt;=Critérios!$C$43,"Morno","Frio")))))</f>
        <v/>
      </c>
      <c r="P192" s="13" t="str">
        <f aca="false">IF(O192="","",IFERROR(INDEX(Critérios!$D$42:$D$46,MATCH(O192,Critérios!$B$42:$B$46,0)),""))</f>
        <v/>
      </c>
      <c r="Q192" s="7"/>
      <c r="R192" s="14"/>
      <c r="S192" s="7"/>
    </row>
    <row r="193" customFormat="false" ht="15" hidden="false" customHeight="false" outlineLevel="0" collapsed="false">
      <c r="A193" s="11"/>
      <c r="B193" s="7"/>
      <c r="C193" s="7"/>
      <c r="D193" s="7"/>
      <c r="E193" s="7"/>
      <c r="F193" s="7"/>
      <c r="G193" s="7"/>
      <c r="H193" s="7"/>
      <c r="I193" s="12" t="str">
        <f aca="false">IF(D193="","",IFERROR(INDEX(Critérios!$C$7:$C$10,MATCH(D193,Critérios!$B$7:$B$10,0)),""))</f>
        <v/>
      </c>
      <c r="J193" s="12" t="str">
        <f aca="false">IF(E193="","",IFERROR(INDEX(Critérios!$C$14:$C$17,MATCH(E193,Critérios!$B$14:$B$17,0)),""))</f>
        <v/>
      </c>
      <c r="K193" s="12" t="str">
        <f aca="false">IF(F193="","",IFERROR(INDEX(Critérios!$C$21:$C$24,MATCH(F193,Critérios!$B$21:$B$24,0)),""))</f>
        <v/>
      </c>
      <c r="L193" s="12" t="str">
        <f aca="false">IF(G193="","",IFERROR(INDEX(Critérios!$C$28:$C$31,MATCH(G193,Critérios!$B$28:$B$31,0)),""))</f>
        <v/>
      </c>
      <c r="M193" s="12" t="str">
        <f aca="false">IF(H193="","",IFERROR(INDEX(Critérios!$C$35:$C$38,MATCH(H193,Critérios!$B$35:$B$38,0)),""))</f>
        <v/>
      </c>
      <c r="N193" s="12" t="str">
        <f aca="false">IF(COUNTA(D193:H193)=0,"",SUM(I193:M193))</f>
        <v/>
      </c>
      <c r="O193" s="12" t="str">
        <f aca="false">IF(COUNTA(D193:H193)=0,"",IF(OR(I193=0,K193=0),"Fora do perfil",IF(COUNT(I193:M193)&lt;5,"Incompleto",IF(N193&gt;=Critérios!$C$42,"Quente",IF(N193&gt;=Critérios!$C$43,"Morno","Frio")))))</f>
        <v/>
      </c>
      <c r="P193" s="13" t="str">
        <f aca="false">IF(O193="","",IFERROR(INDEX(Critérios!$D$42:$D$46,MATCH(O193,Critérios!$B$42:$B$46,0)),""))</f>
        <v/>
      </c>
      <c r="Q193" s="7"/>
      <c r="R193" s="14"/>
      <c r="S193" s="7"/>
    </row>
    <row r="194" customFormat="false" ht="15" hidden="false" customHeight="false" outlineLevel="0" collapsed="false">
      <c r="A194" s="11"/>
      <c r="B194" s="7"/>
      <c r="C194" s="7"/>
      <c r="D194" s="7"/>
      <c r="E194" s="7"/>
      <c r="F194" s="7"/>
      <c r="G194" s="7"/>
      <c r="H194" s="7"/>
      <c r="I194" s="12" t="str">
        <f aca="false">IF(D194="","",IFERROR(INDEX(Critérios!$C$7:$C$10,MATCH(D194,Critérios!$B$7:$B$10,0)),""))</f>
        <v/>
      </c>
      <c r="J194" s="12" t="str">
        <f aca="false">IF(E194="","",IFERROR(INDEX(Critérios!$C$14:$C$17,MATCH(E194,Critérios!$B$14:$B$17,0)),""))</f>
        <v/>
      </c>
      <c r="K194" s="12" t="str">
        <f aca="false">IF(F194="","",IFERROR(INDEX(Critérios!$C$21:$C$24,MATCH(F194,Critérios!$B$21:$B$24,0)),""))</f>
        <v/>
      </c>
      <c r="L194" s="12" t="str">
        <f aca="false">IF(G194="","",IFERROR(INDEX(Critérios!$C$28:$C$31,MATCH(G194,Critérios!$B$28:$B$31,0)),""))</f>
        <v/>
      </c>
      <c r="M194" s="12" t="str">
        <f aca="false">IF(H194="","",IFERROR(INDEX(Critérios!$C$35:$C$38,MATCH(H194,Critérios!$B$35:$B$38,0)),""))</f>
        <v/>
      </c>
      <c r="N194" s="12" t="str">
        <f aca="false">IF(COUNTA(D194:H194)=0,"",SUM(I194:M194))</f>
        <v/>
      </c>
      <c r="O194" s="12" t="str">
        <f aca="false">IF(COUNTA(D194:H194)=0,"",IF(OR(I194=0,K194=0),"Fora do perfil",IF(COUNT(I194:M194)&lt;5,"Incompleto",IF(N194&gt;=Critérios!$C$42,"Quente",IF(N194&gt;=Critérios!$C$43,"Morno","Frio")))))</f>
        <v/>
      </c>
      <c r="P194" s="13" t="str">
        <f aca="false">IF(O194="","",IFERROR(INDEX(Critérios!$D$42:$D$46,MATCH(O194,Critérios!$B$42:$B$46,0)),""))</f>
        <v/>
      </c>
      <c r="Q194" s="7"/>
      <c r="R194" s="14"/>
      <c r="S194" s="7"/>
    </row>
    <row r="195" customFormat="false" ht="15" hidden="false" customHeight="false" outlineLevel="0" collapsed="false">
      <c r="A195" s="11"/>
      <c r="B195" s="7"/>
      <c r="C195" s="7"/>
      <c r="D195" s="7"/>
      <c r="E195" s="7"/>
      <c r="F195" s="7"/>
      <c r="G195" s="7"/>
      <c r="H195" s="7"/>
      <c r="I195" s="12" t="str">
        <f aca="false">IF(D195="","",IFERROR(INDEX(Critérios!$C$7:$C$10,MATCH(D195,Critérios!$B$7:$B$10,0)),""))</f>
        <v/>
      </c>
      <c r="J195" s="12" t="str">
        <f aca="false">IF(E195="","",IFERROR(INDEX(Critérios!$C$14:$C$17,MATCH(E195,Critérios!$B$14:$B$17,0)),""))</f>
        <v/>
      </c>
      <c r="K195" s="12" t="str">
        <f aca="false">IF(F195="","",IFERROR(INDEX(Critérios!$C$21:$C$24,MATCH(F195,Critérios!$B$21:$B$24,0)),""))</f>
        <v/>
      </c>
      <c r="L195" s="12" t="str">
        <f aca="false">IF(G195="","",IFERROR(INDEX(Critérios!$C$28:$C$31,MATCH(G195,Critérios!$B$28:$B$31,0)),""))</f>
        <v/>
      </c>
      <c r="M195" s="12" t="str">
        <f aca="false">IF(H195="","",IFERROR(INDEX(Critérios!$C$35:$C$38,MATCH(H195,Critérios!$B$35:$B$38,0)),""))</f>
        <v/>
      </c>
      <c r="N195" s="12" t="str">
        <f aca="false">IF(COUNTA(D195:H195)=0,"",SUM(I195:M195))</f>
        <v/>
      </c>
      <c r="O195" s="12" t="str">
        <f aca="false">IF(COUNTA(D195:H195)=0,"",IF(OR(I195=0,K195=0),"Fora do perfil",IF(COUNT(I195:M195)&lt;5,"Incompleto",IF(N195&gt;=Critérios!$C$42,"Quente",IF(N195&gt;=Critérios!$C$43,"Morno","Frio")))))</f>
        <v/>
      </c>
      <c r="P195" s="13" t="str">
        <f aca="false">IF(O195="","",IFERROR(INDEX(Critérios!$D$42:$D$46,MATCH(O195,Critérios!$B$42:$B$46,0)),""))</f>
        <v/>
      </c>
      <c r="Q195" s="7"/>
      <c r="R195" s="14"/>
      <c r="S195" s="7"/>
    </row>
    <row r="196" customFormat="false" ht="15" hidden="false" customHeight="false" outlineLevel="0" collapsed="false">
      <c r="A196" s="11"/>
      <c r="B196" s="7"/>
      <c r="C196" s="7"/>
      <c r="D196" s="7"/>
      <c r="E196" s="7"/>
      <c r="F196" s="7"/>
      <c r="G196" s="7"/>
      <c r="H196" s="7"/>
      <c r="I196" s="12" t="str">
        <f aca="false">IF(D196="","",IFERROR(INDEX(Critérios!$C$7:$C$10,MATCH(D196,Critérios!$B$7:$B$10,0)),""))</f>
        <v/>
      </c>
      <c r="J196" s="12" t="str">
        <f aca="false">IF(E196="","",IFERROR(INDEX(Critérios!$C$14:$C$17,MATCH(E196,Critérios!$B$14:$B$17,0)),""))</f>
        <v/>
      </c>
      <c r="K196" s="12" t="str">
        <f aca="false">IF(F196="","",IFERROR(INDEX(Critérios!$C$21:$C$24,MATCH(F196,Critérios!$B$21:$B$24,0)),""))</f>
        <v/>
      </c>
      <c r="L196" s="12" t="str">
        <f aca="false">IF(G196="","",IFERROR(INDEX(Critérios!$C$28:$C$31,MATCH(G196,Critérios!$B$28:$B$31,0)),""))</f>
        <v/>
      </c>
      <c r="M196" s="12" t="str">
        <f aca="false">IF(H196="","",IFERROR(INDEX(Critérios!$C$35:$C$38,MATCH(H196,Critérios!$B$35:$B$38,0)),""))</f>
        <v/>
      </c>
      <c r="N196" s="12" t="str">
        <f aca="false">IF(COUNTA(D196:H196)=0,"",SUM(I196:M196))</f>
        <v/>
      </c>
      <c r="O196" s="12" t="str">
        <f aca="false">IF(COUNTA(D196:H196)=0,"",IF(OR(I196=0,K196=0),"Fora do perfil",IF(COUNT(I196:M196)&lt;5,"Incompleto",IF(N196&gt;=Critérios!$C$42,"Quente",IF(N196&gt;=Critérios!$C$43,"Morno","Frio")))))</f>
        <v/>
      </c>
      <c r="P196" s="13" t="str">
        <f aca="false">IF(O196="","",IFERROR(INDEX(Critérios!$D$42:$D$46,MATCH(O196,Critérios!$B$42:$B$46,0)),""))</f>
        <v/>
      </c>
      <c r="Q196" s="7"/>
      <c r="R196" s="14"/>
      <c r="S196" s="7"/>
    </row>
    <row r="197" customFormat="false" ht="15" hidden="false" customHeight="false" outlineLevel="0" collapsed="false">
      <c r="A197" s="11"/>
      <c r="B197" s="7"/>
      <c r="C197" s="7"/>
      <c r="D197" s="7"/>
      <c r="E197" s="7"/>
      <c r="F197" s="7"/>
      <c r="G197" s="7"/>
      <c r="H197" s="7"/>
      <c r="I197" s="12" t="str">
        <f aca="false">IF(D197="","",IFERROR(INDEX(Critérios!$C$7:$C$10,MATCH(D197,Critérios!$B$7:$B$10,0)),""))</f>
        <v/>
      </c>
      <c r="J197" s="12" t="str">
        <f aca="false">IF(E197="","",IFERROR(INDEX(Critérios!$C$14:$C$17,MATCH(E197,Critérios!$B$14:$B$17,0)),""))</f>
        <v/>
      </c>
      <c r="K197" s="12" t="str">
        <f aca="false">IF(F197="","",IFERROR(INDEX(Critérios!$C$21:$C$24,MATCH(F197,Critérios!$B$21:$B$24,0)),""))</f>
        <v/>
      </c>
      <c r="L197" s="12" t="str">
        <f aca="false">IF(G197="","",IFERROR(INDEX(Critérios!$C$28:$C$31,MATCH(G197,Critérios!$B$28:$B$31,0)),""))</f>
        <v/>
      </c>
      <c r="M197" s="12" t="str">
        <f aca="false">IF(H197="","",IFERROR(INDEX(Critérios!$C$35:$C$38,MATCH(H197,Critérios!$B$35:$B$38,0)),""))</f>
        <v/>
      </c>
      <c r="N197" s="12" t="str">
        <f aca="false">IF(COUNTA(D197:H197)=0,"",SUM(I197:M197))</f>
        <v/>
      </c>
      <c r="O197" s="12" t="str">
        <f aca="false">IF(COUNTA(D197:H197)=0,"",IF(OR(I197=0,K197=0),"Fora do perfil",IF(COUNT(I197:M197)&lt;5,"Incompleto",IF(N197&gt;=Critérios!$C$42,"Quente",IF(N197&gt;=Critérios!$C$43,"Morno","Frio")))))</f>
        <v/>
      </c>
      <c r="P197" s="13" t="str">
        <f aca="false">IF(O197="","",IFERROR(INDEX(Critérios!$D$42:$D$46,MATCH(O197,Critérios!$B$42:$B$46,0)),""))</f>
        <v/>
      </c>
      <c r="Q197" s="7"/>
      <c r="R197" s="14"/>
      <c r="S197" s="7"/>
    </row>
    <row r="198" customFormat="false" ht="15" hidden="false" customHeight="false" outlineLevel="0" collapsed="false">
      <c r="A198" s="11"/>
      <c r="B198" s="7"/>
      <c r="C198" s="7"/>
      <c r="D198" s="7"/>
      <c r="E198" s="7"/>
      <c r="F198" s="7"/>
      <c r="G198" s="7"/>
      <c r="H198" s="7"/>
      <c r="I198" s="12" t="str">
        <f aca="false">IF(D198="","",IFERROR(INDEX(Critérios!$C$7:$C$10,MATCH(D198,Critérios!$B$7:$B$10,0)),""))</f>
        <v/>
      </c>
      <c r="J198" s="12" t="str">
        <f aca="false">IF(E198="","",IFERROR(INDEX(Critérios!$C$14:$C$17,MATCH(E198,Critérios!$B$14:$B$17,0)),""))</f>
        <v/>
      </c>
      <c r="K198" s="12" t="str">
        <f aca="false">IF(F198="","",IFERROR(INDEX(Critérios!$C$21:$C$24,MATCH(F198,Critérios!$B$21:$B$24,0)),""))</f>
        <v/>
      </c>
      <c r="L198" s="12" t="str">
        <f aca="false">IF(G198="","",IFERROR(INDEX(Critérios!$C$28:$C$31,MATCH(G198,Critérios!$B$28:$B$31,0)),""))</f>
        <v/>
      </c>
      <c r="M198" s="12" t="str">
        <f aca="false">IF(H198="","",IFERROR(INDEX(Critérios!$C$35:$C$38,MATCH(H198,Critérios!$B$35:$B$38,0)),""))</f>
        <v/>
      </c>
      <c r="N198" s="12" t="str">
        <f aca="false">IF(COUNTA(D198:H198)=0,"",SUM(I198:M198))</f>
        <v/>
      </c>
      <c r="O198" s="12" t="str">
        <f aca="false">IF(COUNTA(D198:H198)=0,"",IF(OR(I198=0,K198=0),"Fora do perfil",IF(COUNT(I198:M198)&lt;5,"Incompleto",IF(N198&gt;=Critérios!$C$42,"Quente",IF(N198&gt;=Critérios!$C$43,"Morno","Frio")))))</f>
        <v/>
      </c>
      <c r="P198" s="13" t="str">
        <f aca="false">IF(O198="","",IFERROR(INDEX(Critérios!$D$42:$D$46,MATCH(O198,Critérios!$B$42:$B$46,0)),""))</f>
        <v/>
      </c>
      <c r="Q198" s="7"/>
      <c r="R198" s="14"/>
      <c r="S198" s="7"/>
    </row>
    <row r="199" customFormat="false" ht="15" hidden="false" customHeight="false" outlineLevel="0" collapsed="false">
      <c r="A199" s="11"/>
      <c r="B199" s="7"/>
      <c r="C199" s="7"/>
      <c r="D199" s="7"/>
      <c r="E199" s="7"/>
      <c r="F199" s="7"/>
      <c r="G199" s="7"/>
      <c r="H199" s="7"/>
      <c r="I199" s="12" t="str">
        <f aca="false">IF(D199="","",IFERROR(INDEX(Critérios!$C$7:$C$10,MATCH(D199,Critérios!$B$7:$B$10,0)),""))</f>
        <v/>
      </c>
      <c r="J199" s="12" t="str">
        <f aca="false">IF(E199="","",IFERROR(INDEX(Critérios!$C$14:$C$17,MATCH(E199,Critérios!$B$14:$B$17,0)),""))</f>
        <v/>
      </c>
      <c r="K199" s="12" t="str">
        <f aca="false">IF(F199="","",IFERROR(INDEX(Critérios!$C$21:$C$24,MATCH(F199,Critérios!$B$21:$B$24,0)),""))</f>
        <v/>
      </c>
      <c r="L199" s="12" t="str">
        <f aca="false">IF(G199="","",IFERROR(INDEX(Critérios!$C$28:$C$31,MATCH(G199,Critérios!$B$28:$B$31,0)),""))</f>
        <v/>
      </c>
      <c r="M199" s="12" t="str">
        <f aca="false">IF(H199="","",IFERROR(INDEX(Critérios!$C$35:$C$38,MATCH(H199,Critérios!$B$35:$B$38,0)),""))</f>
        <v/>
      </c>
      <c r="N199" s="12" t="str">
        <f aca="false">IF(COUNTA(D199:H199)=0,"",SUM(I199:M199))</f>
        <v/>
      </c>
      <c r="O199" s="12" t="str">
        <f aca="false">IF(COUNTA(D199:H199)=0,"",IF(OR(I199=0,K199=0),"Fora do perfil",IF(COUNT(I199:M199)&lt;5,"Incompleto",IF(N199&gt;=Critérios!$C$42,"Quente",IF(N199&gt;=Critérios!$C$43,"Morno","Frio")))))</f>
        <v/>
      </c>
      <c r="P199" s="13" t="str">
        <f aca="false">IF(O199="","",IFERROR(INDEX(Critérios!$D$42:$D$46,MATCH(O199,Critérios!$B$42:$B$46,0)),""))</f>
        <v/>
      </c>
      <c r="Q199" s="7"/>
      <c r="R199" s="14"/>
      <c r="S199" s="7"/>
    </row>
    <row r="200" customFormat="false" ht="15" hidden="false" customHeight="false" outlineLevel="0" collapsed="false">
      <c r="A200" s="11"/>
      <c r="B200" s="7"/>
      <c r="C200" s="7"/>
      <c r="D200" s="7"/>
      <c r="E200" s="7"/>
      <c r="F200" s="7"/>
      <c r="G200" s="7"/>
      <c r="H200" s="7"/>
      <c r="I200" s="12" t="str">
        <f aca="false">IF(D200="","",IFERROR(INDEX(Critérios!$C$7:$C$10,MATCH(D200,Critérios!$B$7:$B$10,0)),""))</f>
        <v/>
      </c>
      <c r="J200" s="12" t="str">
        <f aca="false">IF(E200="","",IFERROR(INDEX(Critérios!$C$14:$C$17,MATCH(E200,Critérios!$B$14:$B$17,0)),""))</f>
        <v/>
      </c>
      <c r="K200" s="12" t="str">
        <f aca="false">IF(F200="","",IFERROR(INDEX(Critérios!$C$21:$C$24,MATCH(F200,Critérios!$B$21:$B$24,0)),""))</f>
        <v/>
      </c>
      <c r="L200" s="12" t="str">
        <f aca="false">IF(G200="","",IFERROR(INDEX(Critérios!$C$28:$C$31,MATCH(G200,Critérios!$B$28:$B$31,0)),""))</f>
        <v/>
      </c>
      <c r="M200" s="12" t="str">
        <f aca="false">IF(H200="","",IFERROR(INDEX(Critérios!$C$35:$C$38,MATCH(H200,Critérios!$B$35:$B$38,0)),""))</f>
        <v/>
      </c>
      <c r="N200" s="12" t="str">
        <f aca="false">IF(COUNTA(D200:H200)=0,"",SUM(I200:M200))</f>
        <v/>
      </c>
      <c r="O200" s="12" t="str">
        <f aca="false">IF(COUNTA(D200:H200)=0,"",IF(OR(I200=0,K200=0),"Fora do perfil",IF(COUNT(I200:M200)&lt;5,"Incompleto",IF(N200&gt;=Critérios!$C$42,"Quente",IF(N200&gt;=Critérios!$C$43,"Morno","Frio")))))</f>
        <v/>
      </c>
      <c r="P200" s="13" t="str">
        <f aca="false">IF(O200="","",IFERROR(INDEX(Critérios!$D$42:$D$46,MATCH(O200,Critérios!$B$42:$B$46,0)),""))</f>
        <v/>
      </c>
      <c r="Q200" s="7"/>
      <c r="R200" s="14"/>
      <c r="S200" s="7"/>
    </row>
    <row r="201" customFormat="false" ht="15" hidden="false" customHeight="false" outlineLevel="0" collapsed="false">
      <c r="A201" s="11"/>
      <c r="B201" s="7"/>
      <c r="C201" s="7"/>
      <c r="D201" s="7"/>
      <c r="E201" s="7"/>
      <c r="F201" s="7"/>
      <c r="G201" s="7"/>
      <c r="H201" s="7"/>
      <c r="I201" s="12" t="str">
        <f aca="false">IF(D201="","",IFERROR(INDEX(Critérios!$C$7:$C$10,MATCH(D201,Critérios!$B$7:$B$10,0)),""))</f>
        <v/>
      </c>
      <c r="J201" s="12" t="str">
        <f aca="false">IF(E201="","",IFERROR(INDEX(Critérios!$C$14:$C$17,MATCH(E201,Critérios!$B$14:$B$17,0)),""))</f>
        <v/>
      </c>
      <c r="K201" s="12" t="str">
        <f aca="false">IF(F201="","",IFERROR(INDEX(Critérios!$C$21:$C$24,MATCH(F201,Critérios!$B$21:$B$24,0)),""))</f>
        <v/>
      </c>
      <c r="L201" s="12" t="str">
        <f aca="false">IF(G201="","",IFERROR(INDEX(Critérios!$C$28:$C$31,MATCH(G201,Critérios!$B$28:$B$31,0)),""))</f>
        <v/>
      </c>
      <c r="M201" s="12" t="str">
        <f aca="false">IF(H201="","",IFERROR(INDEX(Critérios!$C$35:$C$38,MATCH(H201,Critérios!$B$35:$B$38,0)),""))</f>
        <v/>
      </c>
      <c r="N201" s="12" t="str">
        <f aca="false">IF(COUNTA(D201:H201)=0,"",SUM(I201:M201))</f>
        <v/>
      </c>
      <c r="O201" s="12" t="str">
        <f aca="false">IF(COUNTA(D201:H201)=0,"",IF(OR(I201=0,K201=0),"Fora do perfil",IF(COUNT(I201:M201)&lt;5,"Incompleto",IF(N201&gt;=Critérios!$C$42,"Quente",IF(N201&gt;=Critérios!$C$43,"Morno","Frio")))))</f>
        <v/>
      </c>
      <c r="P201" s="13" t="str">
        <f aca="false">IF(O201="","",IFERROR(INDEX(Critérios!$D$42:$D$46,MATCH(O201,Critérios!$B$42:$B$46,0)),""))</f>
        <v/>
      </c>
      <c r="Q201" s="7"/>
      <c r="R201" s="14"/>
      <c r="S201" s="7"/>
    </row>
    <row r="202" customFormat="false" ht="15" hidden="false" customHeight="false" outlineLevel="0" collapsed="false">
      <c r="A202" s="11"/>
      <c r="B202" s="7"/>
      <c r="C202" s="7"/>
      <c r="D202" s="7"/>
      <c r="E202" s="7"/>
      <c r="F202" s="7"/>
      <c r="G202" s="7"/>
      <c r="H202" s="7"/>
      <c r="I202" s="12" t="str">
        <f aca="false">IF(D202="","",IFERROR(INDEX(Critérios!$C$7:$C$10,MATCH(D202,Critérios!$B$7:$B$10,0)),""))</f>
        <v/>
      </c>
      <c r="J202" s="12" t="str">
        <f aca="false">IF(E202="","",IFERROR(INDEX(Critérios!$C$14:$C$17,MATCH(E202,Critérios!$B$14:$B$17,0)),""))</f>
        <v/>
      </c>
      <c r="K202" s="12" t="str">
        <f aca="false">IF(F202="","",IFERROR(INDEX(Critérios!$C$21:$C$24,MATCH(F202,Critérios!$B$21:$B$24,0)),""))</f>
        <v/>
      </c>
      <c r="L202" s="12" t="str">
        <f aca="false">IF(G202="","",IFERROR(INDEX(Critérios!$C$28:$C$31,MATCH(G202,Critérios!$B$28:$B$31,0)),""))</f>
        <v/>
      </c>
      <c r="M202" s="12" t="str">
        <f aca="false">IF(H202="","",IFERROR(INDEX(Critérios!$C$35:$C$38,MATCH(H202,Critérios!$B$35:$B$38,0)),""))</f>
        <v/>
      </c>
      <c r="N202" s="12" t="str">
        <f aca="false">IF(COUNTA(D202:H202)=0,"",SUM(I202:M202))</f>
        <v/>
      </c>
      <c r="O202" s="12" t="str">
        <f aca="false">IF(COUNTA(D202:H202)=0,"",IF(OR(I202=0,K202=0),"Fora do perfil",IF(COUNT(I202:M202)&lt;5,"Incompleto",IF(N202&gt;=Critérios!$C$42,"Quente",IF(N202&gt;=Critérios!$C$43,"Morno","Frio")))))</f>
        <v/>
      </c>
      <c r="P202" s="13" t="str">
        <f aca="false">IF(O202="","",IFERROR(INDEX(Critérios!$D$42:$D$46,MATCH(O202,Critérios!$B$42:$B$46,0)),""))</f>
        <v/>
      </c>
      <c r="Q202" s="7"/>
      <c r="R202" s="14"/>
      <c r="S202" s="7"/>
    </row>
    <row r="203" customFormat="false" ht="15" hidden="false" customHeight="false" outlineLevel="0" collapsed="false">
      <c r="A203" s="11"/>
      <c r="B203" s="7"/>
      <c r="C203" s="7"/>
      <c r="D203" s="7"/>
      <c r="E203" s="7"/>
      <c r="F203" s="7"/>
      <c r="G203" s="7"/>
      <c r="H203" s="7"/>
      <c r="I203" s="12" t="str">
        <f aca="false">IF(D203="","",IFERROR(INDEX(Critérios!$C$7:$C$10,MATCH(D203,Critérios!$B$7:$B$10,0)),""))</f>
        <v/>
      </c>
      <c r="J203" s="12" t="str">
        <f aca="false">IF(E203="","",IFERROR(INDEX(Critérios!$C$14:$C$17,MATCH(E203,Critérios!$B$14:$B$17,0)),""))</f>
        <v/>
      </c>
      <c r="K203" s="12" t="str">
        <f aca="false">IF(F203="","",IFERROR(INDEX(Critérios!$C$21:$C$24,MATCH(F203,Critérios!$B$21:$B$24,0)),""))</f>
        <v/>
      </c>
      <c r="L203" s="12" t="str">
        <f aca="false">IF(G203="","",IFERROR(INDEX(Critérios!$C$28:$C$31,MATCH(G203,Critérios!$B$28:$B$31,0)),""))</f>
        <v/>
      </c>
      <c r="M203" s="12" t="str">
        <f aca="false">IF(H203="","",IFERROR(INDEX(Critérios!$C$35:$C$38,MATCH(H203,Critérios!$B$35:$B$38,0)),""))</f>
        <v/>
      </c>
      <c r="N203" s="12" t="str">
        <f aca="false">IF(COUNTA(D203:H203)=0,"",SUM(I203:M203))</f>
        <v/>
      </c>
      <c r="O203" s="12" t="str">
        <f aca="false">IF(COUNTA(D203:H203)=0,"",IF(OR(I203=0,K203=0),"Fora do perfil",IF(COUNT(I203:M203)&lt;5,"Incompleto",IF(N203&gt;=Critérios!$C$42,"Quente",IF(N203&gt;=Critérios!$C$43,"Morno","Frio")))))</f>
        <v/>
      </c>
      <c r="P203" s="13" t="str">
        <f aca="false">IF(O203="","",IFERROR(INDEX(Critérios!$D$42:$D$46,MATCH(O203,Critérios!$B$42:$B$46,0)),""))</f>
        <v/>
      </c>
      <c r="Q203" s="7"/>
      <c r="R203" s="14"/>
      <c r="S203" s="7"/>
    </row>
    <row r="204" customFormat="false" ht="15" hidden="false" customHeight="false" outlineLevel="0" collapsed="false">
      <c r="A204" s="11"/>
      <c r="B204" s="7"/>
      <c r="C204" s="7"/>
      <c r="D204" s="7"/>
      <c r="E204" s="7"/>
      <c r="F204" s="7"/>
      <c r="G204" s="7"/>
      <c r="H204" s="7"/>
      <c r="I204" s="12" t="str">
        <f aca="false">IF(D204="","",IFERROR(INDEX(Critérios!$C$7:$C$10,MATCH(D204,Critérios!$B$7:$B$10,0)),""))</f>
        <v/>
      </c>
      <c r="J204" s="12" t="str">
        <f aca="false">IF(E204="","",IFERROR(INDEX(Critérios!$C$14:$C$17,MATCH(E204,Critérios!$B$14:$B$17,0)),""))</f>
        <v/>
      </c>
      <c r="K204" s="12" t="str">
        <f aca="false">IF(F204="","",IFERROR(INDEX(Critérios!$C$21:$C$24,MATCH(F204,Critérios!$B$21:$B$24,0)),""))</f>
        <v/>
      </c>
      <c r="L204" s="12" t="str">
        <f aca="false">IF(G204="","",IFERROR(INDEX(Critérios!$C$28:$C$31,MATCH(G204,Critérios!$B$28:$B$31,0)),""))</f>
        <v/>
      </c>
      <c r="M204" s="12" t="str">
        <f aca="false">IF(H204="","",IFERROR(INDEX(Critérios!$C$35:$C$38,MATCH(H204,Critérios!$B$35:$B$38,0)),""))</f>
        <v/>
      </c>
      <c r="N204" s="12" t="str">
        <f aca="false">IF(COUNTA(D204:H204)=0,"",SUM(I204:M204))</f>
        <v/>
      </c>
      <c r="O204" s="12" t="str">
        <f aca="false">IF(COUNTA(D204:H204)=0,"",IF(OR(I204=0,K204=0),"Fora do perfil",IF(COUNT(I204:M204)&lt;5,"Incompleto",IF(N204&gt;=Critérios!$C$42,"Quente",IF(N204&gt;=Critérios!$C$43,"Morno","Frio")))))</f>
        <v/>
      </c>
      <c r="P204" s="13" t="str">
        <f aca="false">IF(O204="","",IFERROR(INDEX(Critérios!$D$42:$D$46,MATCH(O204,Critérios!$B$42:$B$46,0)),""))</f>
        <v/>
      </c>
      <c r="Q204" s="7"/>
      <c r="R204" s="14"/>
      <c r="S204" s="7"/>
    </row>
    <row r="205" customFormat="false" ht="15" hidden="false" customHeight="false" outlineLevel="0" collapsed="false">
      <c r="A205" s="11"/>
      <c r="B205" s="7"/>
      <c r="C205" s="7"/>
      <c r="D205" s="7"/>
      <c r="E205" s="7"/>
      <c r="F205" s="7"/>
      <c r="G205" s="7"/>
      <c r="H205" s="7"/>
      <c r="I205" s="12" t="str">
        <f aca="false">IF(D205="","",IFERROR(INDEX(Critérios!$C$7:$C$10,MATCH(D205,Critérios!$B$7:$B$10,0)),""))</f>
        <v/>
      </c>
      <c r="J205" s="12" t="str">
        <f aca="false">IF(E205="","",IFERROR(INDEX(Critérios!$C$14:$C$17,MATCH(E205,Critérios!$B$14:$B$17,0)),""))</f>
        <v/>
      </c>
      <c r="K205" s="12" t="str">
        <f aca="false">IF(F205="","",IFERROR(INDEX(Critérios!$C$21:$C$24,MATCH(F205,Critérios!$B$21:$B$24,0)),""))</f>
        <v/>
      </c>
      <c r="L205" s="12" t="str">
        <f aca="false">IF(G205="","",IFERROR(INDEX(Critérios!$C$28:$C$31,MATCH(G205,Critérios!$B$28:$B$31,0)),""))</f>
        <v/>
      </c>
      <c r="M205" s="12" t="str">
        <f aca="false">IF(H205="","",IFERROR(INDEX(Critérios!$C$35:$C$38,MATCH(H205,Critérios!$B$35:$B$38,0)),""))</f>
        <v/>
      </c>
      <c r="N205" s="12" t="str">
        <f aca="false">IF(COUNTA(D205:H205)=0,"",SUM(I205:M205))</f>
        <v/>
      </c>
      <c r="O205" s="12" t="str">
        <f aca="false">IF(COUNTA(D205:H205)=0,"",IF(OR(I205=0,K205=0),"Fora do perfil",IF(COUNT(I205:M205)&lt;5,"Incompleto",IF(N205&gt;=Critérios!$C$42,"Quente",IF(N205&gt;=Critérios!$C$43,"Morno","Frio")))))</f>
        <v/>
      </c>
      <c r="P205" s="13" t="str">
        <f aca="false">IF(O205="","",IFERROR(INDEX(Critérios!$D$42:$D$46,MATCH(O205,Critérios!$B$42:$B$46,0)),""))</f>
        <v/>
      </c>
      <c r="Q205" s="7"/>
      <c r="R205" s="14"/>
      <c r="S205" s="7"/>
    </row>
    <row r="206" customFormat="false" ht="15" hidden="false" customHeight="false" outlineLevel="0" collapsed="false">
      <c r="A206" s="11"/>
      <c r="B206" s="7"/>
      <c r="C206" s="7"/>
      <c r="D206" s="7"/>
      <c r="E206" s="7"/>
      <c r="F206" s="7"/>
      <c r="G206" s="7"/>
      <c r="H206" s="7"/>
      <c r="I206" s="12" t="str">
        <f aca="false">IF(D206="","",IFERROR(INDEX(Critérios!$C$7:$C$10,MATCH(D206,Critérios!$B$7:$B$10,0)),""))</f>
        <v/>
      </c>
      <c r="J206" s="12" t="str">
        <f aca="false">IF(E206="","",IFERROR(INDEX(Critérios!$C$14:$C$17,MATCH(E206,Critérios!$B$14:$B$17,0)),""))</f>
        <v/>
      </c>
      <c r="K206" s="12" t="str">
        <f aca="false">IF(F206="","",IFERROR(INDEX(Critérios!$C$21:$C$24,MATCH(F206,Critérios!$B$21:$B$24,0)),""))</f>
        <v/>
      </c>
      <c r="L206" s="12" t="str">
        <f aca="false">IF(G206="","",IFERROR(INDEX(Critérios!$C$28:$C$31,MATCH(G206,Critérios!$B$28:$B$31,0)),""))</f>
        <v/>
      </c>
      <c r="M206" s="12" t="str">
        <f aca="false">IF(H206="","",IFERROR(INDEX(Critérios!$C$35:$C$38,MATCH(H206,Critérios!$B$35:$B$38,0)),""))</f>
        <v/>
      </c>
      <c r="N206" s="12" t="str">
        <f aca="false">IF(COUNTA(D206:H206)=0,"",SUM(I206:M206))</f>
        <v/>
      </c>
      <c r="O206" s="12" t="str">
        <f aca="false">IF(COUNTA(D206:H206)=0,"",IF(OR(I206=0,K206=0),"Fora do perfil",IF(COUNT(I206:M206)&lt;5,"Incompleto",IF(N206&gt;=Critérios!$C$42,"Quente",IF(N206&gt;=Critérios!$C$43,"Morno","Frio")))))</f>
        <v/>
      </c>
      <c r="P206" s="13" t="str">
        <f aca="false">IF(O206="","",IFERROR(INDEX(Critérios!$D$42:$D$46,MATCH(O206,Critérios!$B$42:$B$46,0)),""))</f>
        <v/>
      </c>
      <c r="Q206" s="7"/>
      <c r="R206" s="14"/>
      <c r="S206" s="7"/>
    </row>
    <row r="207" customFormat="false" ht="15" hidden="false" customHeight="false" outlineLevel="0" collapsed="false">
      <c r="A207" s="11"/>
      <c r="B207" s="7"/>
      <c r="C207" s="7"/>
      <c r="D207" s="7"/>
      <c r="E207" s="7"/>
      <c r="F207" s="7"/>
      <c r="G207" s="7"/>
      <c r="H207" s="7"/>
      <c r="I207" s="12" t="str">
        <f aca="false">IF(D207="","",IFERROR(INDEX(Critérios!$C$7:$C$10,MATCH(D207,Critérios!$B$7:$B$10,0)),""))</f>
        <v/>
      </c>
      <c r="J207" s="12" t="str">
        <f aca="false">IF(E207="","",IFERROR(INDEX(Critérios!$C$14:$C$17,MATCH(E207,Critérios!$B$14:$B$17,0)),""))</f>
        <v/>
      </c>
      <c r="K207" s="12" t="str">
        <f aca="false">IF(F207="","",IFERROR(INDEX(Critérios!$C$21:$C$24,MATCH(F207,Critérios!$B$21:$B$24,0)),""))</f>
        <v/>
      </c>
      <c r="L207" s="12" t="str">
        <f aca="false">IF(G207="","",IFERROR(INDEX(Critérios!$C$28:$C$31,MATCH(G207,Critérios!$B$28:$B$31,0)),""))</f>
        <v/>
      </c>
      <c r="M207" s="12" t="str">
        <f aca="false">IF(H207="","",IFERROR(INDEX(Critérios!$C$35:$C$38,MATCH(H207,Critérios!$B$35:$B$38,0)),""))</f>
        <v/>
      </c>
      <c r="N207" s="12" t="str">
        <f aca="false">IF(COUNTA(D207:H207)=0,"",SUM(I207:M207))</f>
        <v/>
      </c>
      <c r="O207" s="12" t="str">
        <f aca="false">IF(COUNTA(D207:H207)=0,"",IF(OR(I207=0,K207=0),"Fora do perfil",IF(COUNT(I207:M207)&lt;5,"Incompleto",IF(N207&gt;=Critérios!$C$42,"Quente",IF(N207&gt;=Critérios!$C$43,"Morno","Frio")))))</f>
        <v/>
      </c>
      <c r="P207" s="13" t="str">
        <f aca="false">IF(O207="","",IFERROR(INDEX(Critérios!$D$42:$D$46,MATCH(O207,Critérios!$B$42:$B$46,0)),""))</f>
        <v/>
      </c>
      <c r="Q207" s="7"/>
      <c r="R207" s="14"/>
      <c r="S207" s="7"/>
    </row>
    <row r="208" customFormat="false" ht="15" hidden="false" customHeight="false" outlineLevel="0" collapsed="false">
      <c r="A208" s="11"/>
      <c r="B208" s="7"/>
      <c r="C208" s="7"/>
      <c r="D208" s="7"/>
      <c r="E208" s="7"/>
      <c r="F208" s="7"/>
      <c r="G208" s="7"/>
      <c r="H208" s="7"/>
      <c r="I208" s="12" t="str">
        <f aca="false">IF(D208="","",IFERROR(INDEX(Critérios!$C$7:$C$10,MATCH(D208,Critérios!$B$7:$B$10,0)),""))</f>
        <v/>
      </c>
      <c r="J208" s="12" t="str">
        <f aca="false">IF(E208="","",IFERROR(INDEX(Critérios!$C$14:$C$17,MATCH(E208,Critérios!$B$14:$B$17,0)),""))</f>
        <v/>
      </c>
      <c r="K208" s="12" t="str">
        <f aca="false">IF(F208="","",IFERROR(INDEX(Critérios!$C$21:$C$24,MATCH(F208,Critérios!$B$21:$B$24,0)),""))</f>
        <v/>
      </c>
      <c r="L208" s="12" t="str">
        <f aca="false">IF(G208="","",IFERROR(INDEX(Critérios!$C$28:$C$31,MATCH(G208,Critérios!$B$28:$B$31,0)),""))</f>
        <v/>
      </c>
      <c r="M208" s="12" t="str">
        <f aca="false">IF(H208="","",IFERROR(INDEX(Critérios!$C$35:$C$38,MATCH(H208,Critérios!$B$35:$B$38,0)),""))</f>
        <v/>
      </c>
      <c r="N208" s="12" t="str">
        <f aca="false">IF(COUNTA(D208:H208)=0,"",SUM(I208:M208))</f>
        <v/>
      </c>
      <c r="O208" s="12" t="str">
        <f aca="false">IF(COUNTA(D208:H208)=0,"",IF(OR(I208=0,K208=0),"Fora do perfil",IF(COUNT(I208:M208)&lt;5,"Incompleto",IF(N208&gt;=Critérios!$C$42,"Quente",IF(N208&gt;=Critérios!$C$43,"Morno","Frio")))))</f>
        <v/>
      </c>
      <c r="P208" s="13" t="str">
        <f aca="false">IF(O208="","",IFERROR(INDEX(Critérios!$D$42:$D$46,MATCH(O208,Critérios!$B$42:$B$46,0)),""))</f>
        <v/>
      </c>
      <c r="Q208" s="7"/>
      <c r="R208" s="14"/>
      <c r="S208" s="7"/>
    </row>
    <row r="209" customFormat="false" ht="15" hidden="false" customHeight="false" outlineLevel="0" collapsed="false">
      <c r="A209" s="11"/>
      <c r="B209" s="7"/>
      <c r="C209" s="7"/>
      <c r="D209" s="7"/>
      <c r="E209" s="7"/>
      <c r="F209" s="7"/>
      <c r="G209" s="7"/>
      <c r="H209" s="7"/>
      <c r="I209" s="12" t="str">
        <f aca="false">IF(D209="","",IFERROR(INDEX(Critérios!$C$7:$C$10,MATCH(D209,Critérios!$B$7:$B$10,0)),""))</f>
        <v/>
      </c>
      <c r="J209" s="12" t="str">
        <f aca="false">IF(E209="","",IFERROR(INDEX(Critérios!$C$14:$C$17,MATCH(E209,Critérios!$B$14:$B$17,0)),""))</f>
        <v/>
      </c>
      <c r="K209" s="12" t="str">
        <f aca="false">IF(F209="","",IFERROR(INDEX(Critérios!$C$21:$C$24,MATCH(F209,Critérios!$B$21:$B$24,0)),""))</f>
        <v/>
      </c>
      <c r="L209" s="12" t="str">
        <f aca="false">IF(G209="","",IFERROR(INDEX(Critérios!$C$28:$C$31,MATCH(G209,Critérios!$B$28:$B$31,0)),""))</f>
        <v/>
      </c>
      <c r="M209" s="12" t="str">
        <f aca="false">IF(H209="","",IFERROR(INDEX(Critérios!$C$35:$C$38,MATCH(H209,Critérios!$B$35:$B$38,0)),""))</f>
        <v/>
      </c>
      <c r="N209" s="12" t="str">
        <f aca="false">IF(COUNTA(D209:H209)=0,"",SUM(I209:M209))</f>
        <v/>
      </c>
      <c r="O209" s="12" t="str">
        <f aca="false">IF(COUNTA(D209:H209)=0,"",IF(OR(I209=0,K209=0),"Fora do perfil",IF(COUNT(I209:M209)&lt;5,"Incompleto",IF(N209&gt;=Critérios!$C$42,"Quente",IF(N209&gt;=Critérios!$C$43,"Morno","Frio")))))</f>
        <v/>
      </c>
      <c r="P209" s="13" t="str">
        <f aca="false">IF(O209="","",IFERROR(INDEX(Critérios!$D$42:$D$46,MATCH(O209,Critérios!$B$42:$B$46,0)),""))</f>
        <v/>
      </c>
      <c r="Q209" s="7"/>
      <c r="R209" s="14"/>
      <c r="S209" s="7"/>
    </row>
    <row r="210" customFormat="false" ht="15" hidden="false" customHeight="false" outlineLevel="0" collapsed="false">
      <c r="A210" s="11"/>
      <c r="B210" s="7"/>
      <c r="C210" s="7"/>
      <c r="D210" s="7"/>
      <c r="E210" s="7"/>
      <c r="F210" s="7"/>
      <c r="G210" s="7"/>
      <c r="H210" s="7"/>
      <c r="I210" s="12" t="str">
        <f aca="false">IF(D210="","",IFERROR(INDEX(Critérios!$C$7:$C$10,MATCH(D210,Critérios!$B$7:$B$10,0)),""))</f>
        <v/>
      </c>
      <c r="J210" s="12" t="str">
        <f aca="false">IF(E210="","",IFERROR(INDEX(Critérios!$C$14:$C$17,MATCH(E210,Critérios!$B$14:$B$17,0)),""))</f>
        <v/>
      </c>
      <c r="K210" s="12" t="str">
        <f aca="false">IF(F210="","",IFERROR(INDEX(Critérios!$C$21:$C$24,MATCH(F210,Critérios!$B$21:$B$24,0)),""))</f>
        <v/>
      </c>
      <c r="L210" s="12" t="str">
        <f aca="false">IF(G210="","",IFERROR(INDEX(Critérios!$C$28:$C$31,MATCH(G210,Critérios!$B$28:$B$31,0)),""))</f>
        <v/>
      </c>
      <c r="M210" s="12" t="str">
        <f aca="false">IF(H210="","",IFERROR(INDEX(Critérios!$C$35:$C$38,MATCH(H210,Critérios!$B$35:$B$38,0)),""))</f>
        <v/>
      </c>
      <c r="N210" s="12" t="str">
        <f aca="false">IF(COUNTA(D210:H210)=0,"",SUM(I210:M210))</f>
        <v/>
      </c>
      <c r="O210" s="12" t="str">
        <f aca="false">IF(COUNTA(D210:H210)=0,"",IF(OR(I210=0,K210=0),"Fora do perfil",IF(COUNT(I210:M210)&lt;5,"Incompleto",IF(N210&gt;=Critérios!$C$42,"Quente",IF(N210&gt;=Critérios!$C$43,"Morno","Frio")))))</f>
        <v/>
      </c>
      <c r="P210" s="13" t="str">
        <f aca="false">IF(O210="","",IFERROR(INDEX(Critérios!$D$42:$D$46,MATCH(O210,Critérios!$B$42:$B$46,0)),""))</f>
        <v/>
      </c>
      <c r="Q210" s="7"/>
      <c r="R210" s="14"/>
      <c r="S210" s="7"/>
    </row>
    <row r="211" customFormat="false" ht="15" hidden="false" customHeight="false" outlineLevel="0" collapsed="false">
      <c r="A211" s="11"/>
      <c r="B211" s="7"/>
      <c r="C211" s="7"/>
      <c r="D211" s="7"/>
      <c r="E211" s="7"/>
      <c r="F211" s="7"/>
      <c r="G211" s="7"/>
      <c r="H211" s="7"/>
      <c r="I211" s="12" t="str">
        <f aca="false">IF(D211="","",IFERROR(INDEX(Critérios!$C$7:$C$10,MATCH(D211,Critérios!$B$7:$B$10,0)),""))</f>
        <v/>
      </c>
      <c r="J211" s="12" t="str">
        <f aca="false">IF(E211="","",IFERROR(INDEX(Critérios!$C$14:$C$17,MATCH(E211,Critérios!$B$14:$B$17,0)),""))</f>
        <v/>
      </c>
      <c r="K211" s="12" t="str">
        <f aca="false">IF(F211="","",IFERROR(INDEX(Critérios!$C$21:$C$24,MATCH(F211,Critérios!$B$21:$B$24,0)),""))</f>
        <v/>
      </c>
      <c r="L211" s="12" t="str">
        <f aca="false">IF(G211="","",IFERROR(INDEX(Critérios!$C$28:$C$31,MATCH(G211,Critérios!$B$28:$B$31,0)),""))</f>
        <v/>
      </c>
      <c r="M211" s="12" t="str">
        <f aca="false">IF(H211="","",IFERROR(INDEX(Critérios!$C$35:$C$38,MATCH(H211,Critérios!$B$35:$B$38,0)),""))</f>
        <v/>
      </c>
      <c r="N211" s="12" t="str">
        <f aca="false">IF(COUNTA(D211:H211)=0,"",SUM(I211:M211))</f>
        <v/>
      </c>
      <c r="O211" s="12" t="str">
        <f aca="false">IF(COUNTA(D211:H211)=0,"",IF(OR(I211=0,K211=0),"Fora do perfil",IF(COUNT(I211:M211)&lt;5,"Incompleto",IF(N211&gt;=Critérios!$C$42,"Quente",IF(N211&gt;=Critérios!$C$43,"Morno","Frio")))))</f>
        <v/>
      </c>
      <c r="P211" s="13" t="str">
        <f aca="false">IF(O211="","",IFERROR(INDEX(Critérios!$D$42:$D$46,MATCH(O211,Critérios!$B$42:$B$46,0)),""))</f>
        <v/>
      </c>
      <c r="Q211" s="7"/>
      <c r="R211" s="14"/>
      <c r="S211" s="7"/>
    </row>
    <row r="212" customFormat="false" ht="15" hidden="false" customHeight="false" outlineLevel="0" collapsed="false">
      <c r="A212" s="11"/>
      <c r="B212" s="7"/>
      <c r="C212" s="7"/>
      <c r="D212" s="7"/>
      <c r="E212" s="7"/>
      <c r="F212" s="7"/>
      <c r="G212" s="7"/>
      <c r="H212" s="7"/>
      <c r="I212" s="12" t="str">
        <f aca="false">IF(D212="","",IFERROR(INDEX(Critérios!$C$7:$C$10,MATCH(D212,Critérios!$B$7:$B$10,0)),""))</f>
        <v/>
      </c>
      <c r="J212" s="12" t="str">
        <f aca="false">IF(E212="","",IFERROR(INDEX(Critérios!$C$14:$C$17,MATCH(E212,Critérios!$B$14:$B$17,0)),""))</f>
        <v/>
      </c>
      <c r="K212" s="12" t="str">
        <f aca="false">IF(F212="","",IFERROR(INDEX(Critérios!$C$21:$C$24,MATCH(F212,Critérios!$B$21:$B$24,0)),""))</f>
        <v/>
      </c>
      <c r="L212" s="12" t="str">
        <f aca="false">IF(G212="","",IFERROR(INDEX(Critérios!$C$28:$C$31,MATCH(G212,Critérios!$B$28:$B$31,0)),""))</f>
        <v/>
      </c>
      <c r="M212" s="12" t="str">
        <f aca="false">IF(H212="","",IFERROR(INDEX(Critérios!$C$35:$C$38,MATCH(H212,Critérios!$B$35:$B$38,0)),""))</f>
        <v/>
      </c>
      <c r="N212" s="12" t="str">
        <f aca="false">IF(COUNTA(D212:H212)=0,"",SUM(I212:M212))</f>
        <v/>
      </c>
      <c r="O212" s="12" t="str">
        <f aca="false">IF(COUNTA(D212:H212)=0,"",IF(OR(I212=0,K212=0),"Fora do perfil",IF(COUNT(I212:M212)&lt;5,"Incompleto",IF(N212&gt;=Critérios!$C$42,"Quente",IF(N212&gt;=Critérios!$C$43,"Morno","Frio")))))</f>
        <v/>
      </c>
      <c r="P212" s="13" t="str">
        <f aca="false">IF(O212="","",IFERROR(INDEX(Critérios!$D$42:$D$46,MATCH(O212,Critérios!$B$42:$B$46,0)),""))</f>
        <v/>
      </c>
      <c r="Q212" s="7"/>
      <c r="R212" s="14"/>
      <c r="S212" s="7"/>
    </row>
    <row r="213" customFormat="false" ht="15" hidden="false" customHeight="false" outlineLevel="0" collapsed="false">
      <c r="A213" s="11"/>
      <c r="B213" s="7"/>
      <c r="C213" s="7"/>
      <c r="D213" s="7"/>
      <c r="E213" s="7"/>
      <c r="F213" s="7"/>
      <c r="G213" s="7"/>
      <c r="H213" s="7"/>
      <c r="I213" s="12" t="str">
        <f aca="false">IF(D213="","",IFERROR(INDEX(Critérios!$C$7:$C$10,MATCH(D213,Critérios!$B$7:$B$10,0)),""))</f>
        <v/>
      </c>
      <c r="J213" s="12" t="str">
        <f aca="false">IF(E213="","",IFERROR(INDEX(Critérios!$C$14:$C$17,MATCH(E213,Critérios!$B$14:$B$17,0)),""))</f>
        <v/>
      </c>
      <c r="K213" s="12" t="str">
        <f aca="false">IF(F213="","",IFERROR(INDEX(Critérios!$C$21:$C$24,MATCH(F213,Critérios!$B$21:$B$24,0)),""))</f>
        <v/>
      </c>
      <c r="L213" s="12" t="str">
        <f aca="false">IF(G213="","",IFERROR(INDEX(Critérios!$C$28:$C$31,MATCH(G213,Critérios!$B$28:$B$31,0)),""))</f>
        <v/>
      </c>
      <c r="M213" s="12" t="str">
        <f aca="false">IF(H213="","",IFERROR(INDEX(Critérios!$C$35:$C$38,MATCH(H213,Critérios!$B$35:$B$38,0)),""))</f>
        <v/>
      </c>
      <c r="N213" s="12" t="str">
        <f aca="false">IF(COUNTA(D213:H213)=0,"",SUM(I213:M213))</f>
        <v/>
      </c>
      <c r="O213" s="12" t="str">
        <f aca="false">IF(COUNTA(D213:H213)=0,"",IF(OR(I213=0,K213=0),"Fora do perfil",IF(COUNT(I213:M213)&lt;5,"Incompleto",IF(N213&gt;=Critérios!$C$42,"Quente",IF(N213&gt;=Critérios!$C$43,"Morno","Frio")))))</f>
        <v/>
      </c>
      <c r="P213" s="13" t="str">
        <f aca="false">IF(O213="","",IFERROR(INDEX(Critérios!$D$42:$D$46,MATCH(O213,Critérios!$B$42:$B$46,0)),""))</f>
        <v/>
      </c>
      <c r="Q213" s="7"/>
      <c r="R213" s="14"/>
      <c r="S213" s="7"/>
    </row>
    <row r="214" customFormat="false" ht="15" hidden="false" customHeight="false" outlineLevel="0" collapsed="false">
      <c r="A214" s="11"/>
      <c r="B214" s="7"/>
      <c r="C214" s="7"/>
      <c r="D214" s="7"/>
      <c r="E214" s="7"/>
      <c r="F214" s="7"/>
      <c r="G214" s="7"/>
      <c r="H214" s="7"/>
      <c r="I214" s="12" t="str">
        <f aca="false">IF(D214="","",IFERROR(INDEX(Critérios!$C$7:$C$10,MATCH(D214,Critérios!$B$7:$B$10,0)),""))</f>
        <v/>
      </c>
      <c r="J214" s="12" t="str">
        <f aca="false">IF(E214="","",IFERROR(INDEX(Critérios!$C$14:$C$17,MATCH(E214,Critérios!$B$14:$B$17,0)),""))</f>
        <v/>
      </c>
      <c r="K214" s="12" t="str">
        <f aca="false">IF(F214="","",IFERROR(INDEX(Critérios!$C$21:$C$24,MATCH(F214,Critérios!$B$21:$B$24,0)),""))</f>
        <v/>
      </c>
      <c r="L214" s="12" t="str">
        <f aca="false">IF(G214="","",IFERROR(INDEX(Critérios!$C$28:$C$31,MATCH(G214,Critérios!$B$28:$B$31,0)),""))</f>
        <v/>
      </c>
      <c r="M214" s="12" t="str">
        <f aca="false">IF(H214="","",IFERROR(INDEX(Critérios!$C$35:$C$38,MATCH(H214,Critérios!$B$35:$B$38,0)),""))</f>
        <v/>
      </c>
      <c r="N214" s="12" t="str">
        <f aca="false">IF(COUNTA(D214:H214)=0,"",SUM(I214:M214))</f>
        <v/>
      </c>
      <c r="O214" s="12" t="str">
        <f aca="false">IF(COUNTA(D214:H214)=0,"",IF(OR(I214=0,K214=0),"Fora do perfil",IF(COUNT(I214:M214)&lt;5,"Incompleto",IF(N214&gt;=Critérios!$C$42,"Quente",IF(N214&gt;=Critérios!$C$43,"Morno","Frio")))))</f>
        <v/>
      </c>
      <c r="P214" s="13" t="str">
        <f aca="false">IF(O214="","",IFERROR(INDEX(Critérios!$D$42:$D$46,MATCH(O214,Critérios!$B$42:$B$46,0)),""))</f>
        <v/>
      </c>
      <c r="Q214" s="7"/>
      <c r="R214" s="14"/>
      <c r="S214" s="7"/>
    </row>
    <row r="215" customFormat="false" ht="15" hidden="false" customHeight="false" outlineLevel="0" collapsed="false">
      <c r="A215" s="11"/>
      <c r="B215" s="7"/>
      <c r="C215" s="7"/>
      <c r="D215" s="7"/>
      <c r="E215" s="7"/>
      <c r="F215" s="7"/>
      <c r="G215" s="7"/>
      <c r="H215" s="7"/>
      <c r="I215" s="12" t="str">
        <f aca="false">IF(D215="","",IFERROR(INDEX(Critérios!$C$7:$C$10,MATCH(D215,Critérios!$B$7:$B$10,0)),""))</f>
        <v/>
      </c>
      <c r="J215" s="12" t="str">
        <f aca="false">IF(E215="","",IFERROR(INDEX(Critérios!$C$14:$C$17,MATCH(E215,Critérios!$B$14:$B$17,0)),""))</f>
        <v/>
      </c>
      <c r="K215" s="12" t="str">
        <f aca="false">IF(F215="","",IFERROR(INDEX(Critérios!$C$21:$C$24,MATCH(F215,Critérios!$B$21:$B$24,0)),""))</f>
        <v/>
      </c>
      <c r="L215" s="12" t="str">
        <f aca="false">IF(G215="","",IFERROR(INDEX(Critérios!$C$28:$C$31,MATCH(G215,Critérios!$B$28:$B$31,0)),""))</f>
        <v/>
      </c>
      <c r="M215" s="12" t="str">
        <f aca="false">IF(H215="","",IFERROR(INDEX(Critérios!$C$35:$C$38,MATCH(H215,Critérios!$B$35:$B$38,0)),""))</f>
        <v/>
      </c>
      <c r="N215" s="12" t="str">
        <f aca="false">IF(COUNTA(D215:H215)=0,"",SUM(I215:M215))</f>
        <v/>
      </c>
      <c r="O215" s="12" t="str">
        <f aca="false">IF(COUNTA(D215:H215)=0,"",IF(OR(I215=0,K215=0),"Fora do perfil",IF(COUNT(I215:M215)&lt;5,"Incompleto",IF(N215&gt;=Critérios!$C$42,"Quente",IF(N215&gt;=Critérios!$C$43,"Morno","Frio")))))</f>
        <v/>
      </c>
      <c r="P215" s="13" t="str">
        <f aca="false">IF(O215="","",IFERROR(INDEX(Critérios!$D$42:$D$46,MATCH(O215,Critérios!$B$42:$B$46,0)),""))</f>
        <v/>
      </c>
      <c r="Q215" s="7"/>
      <c r="R215" s="14"/>
      <c r="S215" s="7"/>
    </row>
    <row r="216" customFormat="false" ht="15" hidden="false" customHeight="false" outlineLevel="0" collapsed="false">
      <c r="A216" s="11"/>
      <c r="B216" s="7"/>
      <c r="C216" s="7"/>
      <c r="D216" s="7"/>
      <c r="E216" s="7"/>
      <c r="F216" s="7"/>
      <c r="G216" s="7"/>
      <c r="H216" s="7"/>
      <c r="I216" s="12" t="str">
        <f aca="false">IF(D216="","",IFERROR(INDEX(Critérios!$C$7:$C$10,MATCH(D216,Critérios!$B$7:$B$10,0)),""))</f>
        <v/>
      </c>
      <c r="J216" s="12" t="str">
        <f aca="false">IF(E216="","",IFERROR(INDEX(Critérios!$C$14:$C$17,MATCH(E216,Critérios!$B$14:$B$17,0)),""))</f>
        <v/>
      </c>
      <c r="K216" s="12" t="str">
        <f aca="false">IF(F216="","",IFERROR(INDEX(Critérios!$C$21:$C$24,MATCH(F216,Critérios!$B$21:$B$24,0)),""))</f>
        <v/>
      </c>
      <c r="L216" s="12" t="str">
        <f aca="false">IF(G216="","",IFERROR(INDEX(Critérios!$C$28:$C$31,MATCH(G216,Critérios!$B$28:$B$31,0)),""))</f>
        <v/>
      </c>
      <c r="M216" s="12" t="str">
        <f aca="false">IF(H216="","",IFERROR(INDEX(Critérios!$C$35:$C$38,MATCH(H216,Critérios!$B$35:$B$38,0)),""))</f>
        <v/>
      </c>
      <c r="N216" s="12" t="str">
        <f aca="false">IF(COUNTA(D216:H216)=0,"",SUM(I216:M216))</f>
        <v/>
      </c>
      <c r="O216" s="12" t="str">
        <f aca="false">IF(COUNTA(D216:H216)=0,"",IF(OR(I216=0,K216=0),"Fora do perfil",IF(COUNT(I216:M216)&lt;5,"Incompleto",IF(N216&gt;=Critérios!$C$42,"Quente",IF(N216&gt;=Critérios!$C$43,"Morno","Frio")))))</f>
        <v/>
      </c>
      <c r="P216" s="13" t="str">
        <f aca="false">IF(O216="","",IFERROR(INDEX(Critérios!$D$42:$D$46,MATCH(O216,Critérios!$B$42:$B$46,0)),""))</f>
        <v/>
      </c>
      <c r="Q216" s="7"/>
      <c r="R216" s="14"/>
      <c r="S216" s="7"/>
    </row>
    <row r="217" customFormat="false" ht="15" hidden="false" customHeight="false" outlineLevel="0" collapsed="false">
      <c r="A217" s="11"/>
      <c r="B217" s="7"/>
      <c r="C217" s="7"/>
      <c r="D217" s="7"/>
      <c r="E217" s="7"/>
      <c r="F217" s="7"/>
      <c r="G217" s="7"/>
      <c r="H217" s="7"/>
      <c r="I217" s="12" t="str">
        <f aca="false">IF(D217="","",IFERROR(INDEX(Critérios!$C$7:$C$10,MATCH(D217,Critérios!$B$7:$B$10,0)),""))</f>
        <v/>
      </c>
      <c r="J217" s="12" t="str">
        <f aca="false">IF(E217="","",IFERROR(INDEX(Critérios!$C$14:$C$17,MATCH(E217,Critérios!$B$14:$B$17,0)),""))</f>
        <v/>
      </c>
      <c r="K217" s="12" t="str">
        <f aca="false">IF(F217="","",IFERROR(INDEX(Critérios!$C$21:$C$24,MATCH(F217,Critérios!$B$21:$B$24,0)),""))</f>
        <v/>
      </c>
      <c r="L217" s="12" t="str">
        <f aca="false">IF(G217="","",IFERROR(INDEX(Critérios!$C$28:$C$31,MATCH(G217,Critérios!$B$28:$B$31,0)),""))</f>
        <v/>
      </c>
      <c r="M217" s="12" t="str">
        <f aca="false">IF(H217="","",IFERROR(INDEX(Critérios!$C$35:$C$38,MATCH(H217,Critérios!$B$35:$B$38,0)),""))</f>
        <v/>
      </c>
      <c r="N217" s="12" t="str">
        <f aca="false">IF(COUNTA(D217:H217)=0,"",SUM(I217:M217))</f>
        <v/>
      </c>
      <c r="O217" s="12" t="str">
        <f aca="false">IF(COUNTA(D217:H217)=0,"",IF(OR(I217=0,K217=0),"Fora do perfil",IF(COUNT(I217:M217)&lt;5,"Incompleto",IF(N217&gt;=Critérios!$C$42,"Quente",IF(N217&gt;=Critérios!$C$43,"Morno","Frio")))))</f>
        <v/>
      </c>
      <c r="P217" s="13" t="str">
        <f aca="false">IF(O217="","",IFERROR(INDEX(Critérios!$D$42:$D$46,MATCH(O217,Critérios!$B$42:$B$46,0)),""))</f>
        <v/>
      </c>
      <c r="Q217" s="7"/>
      <c r="R217" s="14"/>
      <c r="S217" s="7"/>
    </row>
    <row r="218" customFormat="false" ht="15" hidden="false" customHeight="false" outlineLevel="0" collapsed="false">
      <c r="A218" s="11"/>
      <c r="B218" s="7"/>
      <c r="C218" s="7"/>
      <c r="D218" s="7"/>
      <c r="E218" s="7"/>
      <c r="F218" s="7"/>
      <c r="G218" s="7"/>
      <c r="H218" s="7"/>
      <c r="I218" s="12" t="str">
        <f aca="false">IF(D218="","",IFERROR(INDEX(Critérios!$C$7:$C$10,MATCH(D218,Critérios!$B$7:$B$10,0)),""))</f>
        <v/>
      </c>
      <c r="J218" s="12" t="str">
        <f aca="false">IF(E218="","",IFERROR(INDEX(Critérios!$C$14:$C$17,MATCH(E218,Critérios!$B$14:$B$17,0)),""))</f>
        <v/>
      </c>
      <c r="K218" s="12" t="str">
        <f aca="false">IF(F218="","",IFERROR(INDEX(Critérios!$C$21:$C$24,MATCH(F218,Critérios!$B$21:$B$24,0)),""))</f>
        <v/>
      </c>
      <c r="L218" s="12" t="str">
        <f aca="false">IF(G218="","",IFERROR(INDEX(Critérios!$C$28:$C$31,MATCH(G218,Critérios!$B$28:$B$31,0)),""))</f>
        <v/>
      </c>
      <c r="M218" s="12" t="str">
        <f aca="false">IF(H218="","",IFERROR(INDEX(Critérios!$C$35:$C$38,MATCH(H218,Critérios!$B$35:$B$38,0)),""))</f>
        <v/>
      </c>
      <c r="N218" s="12" t="str">
        <f aca="false">IF(COUNTA(D218:H218)=0,"",SUM(I218:M218))</f>
        <v/>
      </c>
      <c r="O218" s="12" t="str">
        <f aca="false">IF(COUNTA(D218:H218)=0,"",IF(OR(I218=0,K218=0),"Fora do perfil",IF(COUNT(I218:M218)&lt;5,"Incompleto",IF(N218&gt;=Critérios!$C$42,"Quente",IF(N218&gt;=Critérios!$C$43,"Morno","Frio")))))</f>
        <v/>
      </c>
      <c r="P218" s="13" t="str">
        <f aca="false">IF(O218="","",IFERROR(INDEX(Critérios!$D$42:$D$46,MATCH(O218,Critérios!$B$42:$B$46,0)),""))</f>
        <v/>
      </c>
      <c r="Q218" s="7"/>
      <c r="R218" s="14"/>
      <c r="S218" s="7"/>
    </row>
    <row r="219" customFormat="false" ht="15" hidden="false" customHeight="false" outlineLevel="0" collapsed="false">
      <c r="A219" s="11"/>
      <c r="B219" s="7"/>
      <c r="C219" s="7"/>
      <c r="D219" s="7"/>
      <c r="E219" s="7"/>
      <c r="F219" s="7"/>
      <c r="G219" s="7"/>
      <c r="H219" s="7"/>
      <c r="I219" s="12" t="str">
        <f aca="false">IF(D219="","",IFERROR(INDEX(Critérios!$C$7:$C$10,MATCH(D219,Critérios!$B$7:$B$10,0)),""))</f>
        <v/>
      </c>
      <c r="J219" s="12" t="str">
        <f aca="false">IF(E219="","",IFERROR(INDEX(Critérios!$C$14:$C$17,MATCH(E219,Critérios!$B$14:$B$17,0)),""))</f>
        <v/>
      </c>
      <c r="K219" s="12" t="str">
        <f aca="false">IF(F219="","",IFERROR(INDEX(Critérios!$C$21:$C$24,MATCH(F219,Critérios!$B$21:$B$24,0)),""))</f>
        <v/>
      </c>
      <c r="L219" s="12" t="str">
        <f aca="false">IF(G219="","",IFERROR(INDEX(Critérios!$C$28:$C$31,MATCH(G219,Critérios!$B$28:$B$31,0)),""))</f>
        <v/>
      </c>
      <c r="M219" s="12" t="str">
        <f aca="false">IF(H219="","",IFERROR(INDEX(Critérios!$C$35:$C$38,MATCH(H219,Critérios!$B$35:$B$38,0)),""))</f>
        <v/>
      </c>
      <c r="N219" s="12" t="str">
        <f aca="false">IF(COUNTA(D219:H219)=0,"",SUM(I219:M219))</f>
        <v/>
      </c>
      <c r="O219" s="12" t="str">
        <f aca="false">IF(COUNTA(D219:H219)=0,"",IF(OR(I219=0,K219=0),"Fora do perfil",IF(COUNT(I219:M219)&lt;5,"Incompleto",IF(N219&gt;=Critérios!$C$42,"Quente",IF(N219&gt;=Critérios!$C$43,"Morno","Frio")))))</f>
        <v/>
      </c>
      <c r="P219" s="13" t="str">
        <f aca="false">IF(O219="","",IFERROR(INDEX(Critérios!$D$42:$D$46,MATCH(O219,Critérios!$B$42:$B$46,0)),""))</f>
        <v/>
      </c>
      <c r="Q219" s="7"/>
      <c r="R219" s="14"/>
      <c r="S219" s="7"/>
    </row>
    <row r="220" customFormat="false" ht="15" hidden="false" customHeight="false" outlineLevel="0" collapsed="false">
      <c r="A220" s="11"/>
      <c r="B220" s="7"/>
      <c r="C220" s="7"/>
      <c r="D220" s="7"/>
      <c r="E220" s="7"/>
      <c r="F220" s="7"/>
      <c r="G220" s="7"/>
      <c r="H220" s="7"/>
      <c r="I220" s="12" t="str">
        <f aca="false">IF(D220="","",IFERROR(INDEX(Critérios!$C$7:$C$10,MATCH(D220,Critérios!$B$7:$B$10,0)),""))</f>
        <v/>
      </c>
      <c r="J220" s="12" t="str">
        <f aca="false">IF(E220="","",IFERROR(INDEX(Critérios!$C$14:$C$17,MATCH(E220,Critérios!$B$14:$B$17,0)),""))</f>
        <v/>
      </c>
      <c r="K220" s="12" t="str">
        <f aca="false">IF(F220="","",IFERROR(INDEX(Critérios!$C$21:$C$24,MATCH(F220,Critérios!$B$21:$B$24,0)),""))</f>
        <v/>
      </c>
      <c r="L220" s="12" t="str">
        <f aca="false">IF(G220="","",IFERROR(INDEX(Critérios!$C$28:$C$31,MATCH(G220,Critérios!$B$28:$B$31,0)),""))</f>
        <v/>
      </c>
      <c r="M220" s="12" t="str">
        <f aca="false">IF(H220="","",IFERROR(INDEX(Critérios!$C$35:$C$38,MATCH(H220,Critérios!$B$35:$B$38,0)),""))</f>
        <v/>
      </c>
      <c r="N220" s="12" t="str">
        <f aca="false">IF(COUNTA(D220:H220)=0,"",SUM(I220:M220))</f>
        <v/>
      </c>
      <c r="O220" s="12" t="str">
        <f aca="false">IF(COUNTA(D220:H220)=0,"",IF(OR(I220=0,K220=0),"Fora do perfil",IF(COUNT(I220:M220)&lt;5,"Incompleto",IF(N220&gt;=Critérios!$C$42,"Quente",IF(N220&gt;=Critérios!$C$43,"Morno","Frio")))))</f>
        <v/>
      </c>
      <c r="P220" s="13" t="str">
        <f aca="false">IF(O220="","",IFERROR(INDEX(Critérios!$D$42:$D$46,MATCH(O220,Critérios!$B$42:$B$46,0)),""))</f>
        <v/>
      </c>
      <c r="Q220" s="7"/>
      <c r="R220" s="14"/>
      <c r="S220" s="7"/>
    </row>
    <row r="221" customFormat="false" ht="15" hidden="false" customHeight="false" outlineLevel="0" collapsed="false">
      <c r="A221" s="11"/>
      <c r="B221" s="7"/>
      <c r="C221" s="7"/>
      <c r="D221" s="7"/>
      <c r="E221" s="7"/>
      <c r="F221" s="7"/>
      <c r="G221" s="7"/>
      <c r="H221" s="7"/>
      <c r="I221" s="12" t="str">
        <f aca="false">IF(D221="","",IFERROR(INDEX(Critérios!$C$7:$C$10,MATCH(D221,Critérios!$B$7:$B$10,0)),""))</f>
        <v/>
      </c>
      <c r="J221" s="12" t="str">
        <f aca="false">IF(E221="","",IFERROR(INDEX(Critérios!$C$14:$C$17,MATCH(E221,Critérios!$B$14:$B$17,0)),""))</f>
        <v/>
      </c>
      <c r="K221" s="12" t="str">
        <f aca="false">IF(F221="","",IFERROR(INDEX(Critérios!$C$21:$C$24,MATCH(F221,Critérios!$B$21:$B$24,0)),""))</f>
        <v/>
      </c>
      <c r="L221" s="12" t="str">
        <f aca="false">IF(G221="","",IFERROR(INDEX(Critérios!$C$28:$C$31,MATCH(G221,Critérios!$B$28:$B$31,0)),""))</f>
        <v/>
      </c>
      <c r="M221" s="12" t="str">
        <f aca="false">IF(H221="","",IFERROR(INDEX(Critérios!$C$35:$C$38,MATCH(H221,Critérios!$B$35:$B$38,0)),""))</f>
        <v/>
      </c>
      <c r="N221" s="12" t="str">
        <f aca="false">IF(COUNTA(D221:H221)=0,"",SUM(I221:M221))</f>
        <v/>
      </c>
      <c r="O221" s="12" t="str">
        <f aca="false">IF(COUNTA(D221:H221)=0,"",IF(OR(I221=0,K221=0),"Fora do perfil",IF(COUNT(I221:M221)&lt;5,"Incompleto",IF(N221&gt;=Critérios!$C$42,"Quente",IF(N221&gt;=Critérios!$C$43,"Morno","Frio")))))</f>
        <v/>
      </c>
      <c r="P221" s="13" t="str">
        <f aca="false">IF(O221="","",IFERROR(INDEX(Critérios!$D$42:$D$46,MATCH(O221,Critérios!$B$42:$B$46,0)),""))</f>
        <v/>
      </c>
      <c r="Q221" s="7"/>
      <c r="R221" s="14"/>
      <c r="S221" s="7"/>
    </row>
    <row r="222" customFormat="false" ht="15" hidden="false" customHeight="false" outlineLevel="0" collapsed="false">
      <c r="A222" s="11"/>
      <c r="B222" s="7"/>
      <c r="C222" s="7"/>
      <c r="D222" s="7"/>
      <c r="E222" s="7"/>
      <c r="F222" s="7"/>
      <c r="G222" s="7"/>
      <c r="H222" s="7"/>
      <c r="I222" s="12" t="str">
        <f aca="false">IF(D222="","",IFERROR(INDEX(Critérios!$C$7:$C$10,MATCH(D222,Critérios!$B$7:$B$10,0)),""))</f>
        <v/>
      </c>
      <c r="J222" s="12" t="str">
        <f aca="false">IF(E222="","",IFERROR(INDEX(Critérios!$C$14:$C$17,MATCH(E222,Critérios!$B$14:$B$17,0)),""))</f>
        <v/>
      </c>
      <c r="K222" s="12" t="str">
        <f aca="false">IF(F222="","",IFERROR(INDEX(Critérios!$C$21:$C$24,MATCH(F222,Critérios!$B$21:$B$24,0)),""))</f>
        <v/>
      </c>
      <c r="L222" s="12" t="str">
        <f aca="false">IF(G222="","",IFERROR(INDEX(Critérios!$C$28:$C$31,MATCH(G222,Critérios!$B$28:$B$31,0)),""))</f>
        <v/>
      </c>
      <c r="M222" s="12" t="str">
        <f aca="false">IF(H222="","",IFERROR(INDEX(Critérios!$C$35:$C$38,MATCH(H222,Critérios!$B$35:$B$38,0)),""))</f>
        <v/>
      </c>
      <c r="N222" s="12" t="str">
        <f aca="false">IF(COUNTA(D222:H222)=0,"",SUM(I222:M222))</f>
        <v/>
      </c>
      <c r="O222" s="12" t="str">
        <f aca="false">IF(COUNTA(D222:H222)=0,"",IF(OR(I222=0,K222=0),"Fora do perfil",IF(COUNT(I222:M222)&lt;5,"Incompleto",IF(N222&gt;=Critérios!$C$42,"Quente",IF(N222&gt;=Critérios!$C$43,"Morno","Frio")))))</f>
        <v/>
      </c>
      <c r="P222" s="13" t="str">
        <f aca="false">IF(O222="","",IFERROR(INDEX(Critérios!$D$42:$D$46,MATCH(O222,Critérios!$B$42:$B$46,0)),""))</f>
        <v/>
      </c>
      <c r="Q222" s="7"/>
      <c r="R222" s="14"/>
      <c r="S222" s="7"/>
    </row>
    <row r="223" customFormat="false" ht="15" hidden="false" customHeight="false" outlineLevel="0" collapsed="false">
      <c r="A223" s="11"/>
      <c r="B223" s="7"/>
      <c r="C223" s="7"/>
      <c r="D223" s="7"/>
      <c r="E223" s="7"/>
      <c r="F223" s="7"/>
      <c r="G223" s="7"/>
      <c r="H223" s="7"/>
      <c r="I223" s="12" t="str">
        <f aca="false">IF(D223="","",IFERROR(INDEX(Critérios!$C$7:$C$10,MATCH(D223,Critérios!$B$7:$B$10,0)),""))</f>
        <v/>
      </c>
      <c r="J223" s="12" t="str">
        <f aca="false">IF(E223="","",IFERROR(INDEX(Critérios!$C$14:$C$17,MATCH(E223,Critérios!$B$14:$B$17,0)),""))</f>
        <v/>
      </c>
      <c r="K223" s="12" t="str">
        <f aca="false">IF(F223="","",IFERROR(INDEX(Critérios!$C$21:$C$24,MATCH(F223,Critérios!$B$21:$B$24,0)),""))</f>
        <v/>
      </c>
      <c r="L223" s="12" t="str">
        <f aca="false">IF(G223="","",IFERROR(INDEX(Critérios!$C$28:$C$31,MATCH(G223,Critérios!$B$28:$B$31,0)),""))</f>
        <v/>
      </c>
      <c r="M223" s="12" t="str">
        <f aca="false">IF(H223="","",IFERROR(INDEX(Critérios!$C$35:$C$38,MATCH(H223,Critérios!$B$35:$B$38,0)),""))</f>
        <v/>
      </c>
      <c r="N223" s="12" t="str">
        <f aca="false">IF(COUNTA(D223:H223)=0,"",SUM(I223:M223))</f>
        <v/>
      </c>
      <c r="O223" s="12" t="str">
        <f aca="false">IF(COUNTA(D223:H223)=0,"",IF(OR(I223=0,K223=0),"Fora do perfil",IF(COUNT(I223:M223)&lt;5,"Incompleto",IF(N223&gt;=Critérios!$C$42,"Quente",IF(N223&gt;=Critérios!$C$43,"Morno","Frio")))))</f>
        <v/>
      </c>
      <c r="P223" s="13" t="str">
        <f aca="false">IF(O223="","",IFERROR(INDEX(Critérios!$D$42:$D$46,MATCH(O223,Critérios!$B$42:$B$46,0)),""))</f>
        <v/>
      </c>
      <c r="Q223" s="7"/>
      <c r="R223" s="14"/>
      <c r="S223" s="7"/>
    </row>
    <row r="224" customFormat="false" ht="15" hidden="false" customHeight="false" outlineLevel="0" collapsed="false">
      <c r="A224" s="11"/>
      <c r="B224" s="7"/>
      <c r="C224" s="7"/>
      <c r="D224" s="7"/>
      <c r="E224" s="7"/>
      <c r="F224" s="7"/>
      <c r="G224" s="7"/>
      <c r="H224" s="7"/>
      <c r="I224" s="12" t="str">
        <f aca="false">IF(D224="","",IFERROR(INDEX(Critérios!$C$7:$C$10,MATCH(D224,Critérios!$B$7:$B$10,0)),""))</f>
        <v/>
      </c>
      <c r="J224" s="12" t="str">
        <f aca="false">IF(E224="","",IFERROR(INDEX(Critérios!$C$14:$C$17,MATCH(E224,Critérios!$B$14:$B$17,0)),""))</f>
        <v/>
      </c>
      <c r="K224" s="12" t="str">
        <f aca="false">IF(F224="","",IFERROR(INDEX(Critérios!$C$21:$C$24,MATCH(F224,Critérios!$B$21:$B$24,0)),""))</f>
        <v/>
      </c>
      <c r="L224" s="12" t="str">
        <f aca="false">IF(G224="","",IFERROR(INDEX(Critérios!$C$28:$C$31,MATCH(G224,Critérios!$B$28:$B$31,0)),""))</f>
        <v/>
      </c>
      <c r="M224" s="12" t="str">
        <f aca="false">IF(H224="","",IFERROR(INDEX(Critérios!$C$35:$C$38,MATCH(H224,Critérios!$B$35:$B$38,0)),""))</f>
        <v/>
      </c>
      <c r="N224" s="12" t="str">
        <f aca="false">IF(COUNTA(D224:H224)=0,"",SUM(I224:M224))</f>
        <v/>
      </c>
      <c r="O224" s="12" t="str">
        <f aca="false">IF(COUNTA(D224:H224)=0,"",IF(OR(I224=0,K224=0),"Fora do perfil",IF(COUNT(I224:M224)&lt;5,"Incompleto",IF(N224&gt;=Critérios!$C$42,"Quente",IF(N224&gt;=Critérios!$C$43,"Morno","Frio")))))</f>
        <v/>
      </c>
      <c r="P224" s="13" t="str">
        <f aca="false">IF(O224="","",IFERROR(INDEX(Critérios!$D$42:$D$46,MATCH(O224,Critérios!$B$42:$B$46,0)),""))</f>
        <v/>
      </c>
      <c r="Q224" s="7"/>
      <c r="R224" s="14"/>
      <c r="S224" s="7"/>
    </row>
    <row r="225" customFormat="false" ht="15" hidden="false" customHeight="false" outlineLevel="0" collapsed="false">
      <c r="A225" s="11"/>
      <c r="B225" s="7"/>
      <c r="C225" s="7"/>
      <c r="D225" s="7"/>
      <c r="E225" s="7"/>
      <c r="F225" s="7"/>
      <c r="G225" s="7"/>
      <c r="H225" s="7"/>
      <c r="I225" s="12" t="str">
        <f aca="false">IF(D225="","",IFERROR(INDEX(Critérios!$C$7:$C$10,MATCH(D225,Critérios!$B$7:$B$10,0)),""))</f>
        <v/>
      </c>
      <c r="J225" s="12" t="str">
        <f aca="false">IF(E225="","",IFERROR(INDEX(Critérios!$C$14:$C$17,MATCH(E225,Critérios!$B$14:$B$17,0)),""))</f>
        <v/>
      </c>
      <c r="K225" s="12" t="str">
        <f aca="false">IF(F225="","",IFERROR(INDEX(Critérios!$C$21:$C$24,MATCH(F225,Critérios!$B$21:$B$24,0)),""))</f>
        <v/>
      </c>
      <c r="L225" s="12" t="str">
        <f aca="false">IF(G225="","",IFERROR(INDEX(Critérios!$C$28:$C$31,MATCH(G225,Critérios!$B$28:$B$31,0)),""))</f>
        <v/>
      </c>
      <c r="M225" s="12" t="str">
        <f aca="false">IF(H225="","",IFERROR(INDEX(Critérios!$C$35:$C$38,MATCH(H225,Critérios!$B$35:$B$38,0)),""))</f>
        <v/>
      </c>
      <c r="N225" s="12" t="str">
        <f aca="false">IF(COUNTA(D225:H225)=0,"",SUM(I225:M225))</f>
        <v/>
      </c>
      <c r="O225" s="12" t="str">
        <f aca="false">IF(COUNTA(D225:H225)=0,"",IF(OR(I225=0,K225=0),"Fora do perfil",IF(COUNT(I225:M225)&lt;5,"Incompleto",IF(N225&gt;=Critérios!$C$42,"Quente",IF(N225&gt;=Critérios!$C$43,"Morno","Frio")))))</f>
        <v/>
      </c>
      <c r="P225" s="13" t="str">
        <f aca="false">IF(O225="","",IFERROR(INDEX(Critérios!$D$42:$D$46,MATCH(O225,Critérios!$B$42:$B$46,0)),""))</f>
        <v/>
      </c>
      <c r="Q225" s="7"/>
      <c r="R225" s="14"/>
      <c r="S225" s="7"/>
    </row>
    <row r="226" customFormat="false" ht="15" hidden="false" customHeight="false" outlineLevel="0" collapsed="false">
      <c r="A226" s="11"/>
      <c r="B226" s="7"/>
      <c r="C226" s="7"/>
      <c r="D226" s="7"/>
      <c r="E226" s="7"/>
      <c r="F226" s="7"/>
      <c r="G226" s="7"/>
      <c r="H226" s="7"/>
      <c r="I226" s="12" t="str">
        <f aca="false">IF(D226="","",IFERROR(INDEX(Critérios!$C$7:$C$10,MATCH(D226,Critérios!$B$7:$B$10,0)),""))</f>
        <v/>
      </c>
      <c r="J226" s="12" t="str">
        <f aca="false">IF(E226="","",IFERROR(INDEX(Critérios!$C$14:$C$17,MATCH(E226,Critérios!$B$14:$B$17,0)),""))</f>
        <v/>
      </c>
      <c r="K226" s="12" t="str">
        <f aca="false">IF(F226="","",IFERROR(INDEX(Critérios!$C$21:$C$24,MATCH(F226,Critérios!$B$21:$B$24,0)),""))</f>
        <v/>
      </c>
      <c r="L226" s="12" t="str">
        <f aca="false">IF(G226="","",IFERROR(INDEX(Critérios!$C$28:$C$31,MATCH(G226,Critérios!$B$28:$B$31,0)),""))</f>
        <v/>
      </c>
      <c r="M226" s="12" t="str">
        <f aca="false">IF(H226="","",IFERROR(INDEX(Critérios!$C$35:$C$38,MATCH(H226,Critérios!$B$35:$B$38,0)),""))</f>
        <v/>
      </c>
      <c r="N226" s="12" t="str">
        <f aca="false">IF(COUNTA(D226:H226)=0,"",SUM(I226:M226))</f>
        <v/>
      </c>
      <c r="O226" s="12" t="str">
        <f aca="false">IF(COUNTA(D226:H226)=0,"",IF(OR(I226=0,K226=0),"Fora do perfil",IF(COUNT(I226:M226)&lt;5,"Incompleto",IF(N226&gt;=Critérios!$C$42,"Quente",IF(N226&gt;=Critérios!$C$43,"Morno","Frio")))))</f>
        <v/>
      </c>
      <c r="P226" s="13" t="str">
        <f aca="false">IF(O226="","",IFERROR(INDEX(Critérios!$D$42:$D$46,MATCH(O226,Critérios!$B$42:$B$46,0)),""))</f>
        <v/>
      </c>
      <c r="Q226" s="7"/>
      <c r="R226" s="14"/>
      <c r="S226" s="7"/>
    </row>
    <row r="227" customFormat="false" ht="15" hidden="false" customHeight="false" outlineLevel="0" collapsed="false">
      <c r="A227" s="11"/>
      <c r="B227" s="7"/>
      <c r="C227" s="7"/>
      <c r="D227" s="7"/>
      <c r="E227" s="7"/>
      <c r="F227" s="7"/>
      <c r="G227" s="7"/>
      <c r="H227" s="7"/>
      <c r="I227" s="12" t="str">
        <f aca="false">IF(D227="","",IFERROR(INDEX(Critérios!$C$7:$C$10,MATCH(D227,Critérios!$B$7:$B$10,0)),""))</f>
        <v/>
      </c>
      <c r="J227" s="12" t="str">
        <f aca="false">IF(E227="","",IFERROR(INDEX(Critérios!$C$14:$C$17,MATCH(E227,Critérios!$B$14:$B$17,0)),""))</f>
        <v/>
      </c>
      <c r="K227" s="12" t="str">
        <f aca="false">IF(F227="","",IFERROR(INDEX(Critérios!$C$21:$C$24,MATCH(F227,Critérios!$B$21:$B$24,0)),""))</f>
        <v/>
      </c>
      <c r="L227" s="12" t="str">
        <f aca="false">IF(G227="","",IFERROR(INDEX(Critérios!$C$28:$C$31,MATCH(G227,Critérios!$B$28:$B$31,0)),""))</f>
        <v/>
      </c>
      <c r="M227" s="12" t="str">
        <f aca="false">IF(H227="","",IFERROR(INDEX(Critérios!$C$35:$C$38,MATCH(H227,Critérios!$B$35:$B$38,0)),""))</f>
        <v/>
      </c>
      <c r="N227" s="12" t="str">
        <f aca="false">IF(COUNTA(D227:H227)=0,"",SUM(I227:M227))</f>
        <v/>
      </c>
      <c r="O227" s="12" t="str">
        <f aca="false">IF(COUNTA(D227:H227)=0,"",IF(OR(I227=0,K227=0),"Fora do perfil",IF(COUNT(I227:M227)&lt;5,"Incompleto",IF(N227&gt;=Critérios!$C$42,"Quente",IF(N227&gt;=Critérios!$C$43,"Morno","Frio")))))</f>
        <v/>
      </c>
      <c r="P227" s="13" t="str">
        <f aca="false">IF(O227="","",IFERROR(INDEX(Critérios!$D$42:$D$46,MATCH(O227,Critérios!$B$42:$B$46,0)),""))</f>
        <v/>
      </c>
      <c r="Q227" s="7"/>
      <c r="R227" s="14"/>
      <c r="S227" s="7"/>
    </row>
    <row r="228" customFormat="false" ht="15" hidden="false" customHeight="false" outlineLevel="0" collapsed="false">
      <c r="A228" s="11"/>
      <c r="B228" s="7"/>
      <c r="C228" s="7"/>
      <c r="D228" s="7"/>
      <c r="E228" s="7"/>
      <c r="F228" s="7"/>
      <c r="G228" s="7"/>
      <c r="H228" s="7"/>
      <c r="I228" s="12" t="str">
        <f aca="false">IF(D228="","",IFERROR(INDEX(Critérios!$C$7:$C$10,MATCH(D228,Critérios!$B$7:$B$10,0)),""))</f>
        <v/>
      </c>
      <c r="J228" s="12" t="str">
        <f aca="false">IF(E228="","",IFERROR(INDEX(Critérios!$C$14:$C$17,MATCH(E228,Critérios!$B$14:$B$17,0)),""))</f>
        <v/>
      </c>
      <c r="K228" s="12" t="str">
        <f aca="false">IF(F228="","",IFERROR(INDEX(Critérios!$C$21:$C$24,MATCH(F228,Critérios!$B$21:$B$24,0)),""))</f>
        <v/>
      </c>
      <c r="L228" s="12" t="str">
        <f aca="false">IF(G228="","",IFERROR(INDEX(Critérios!$C$28:$C$31,MATCH(G228,Critérios!$B$28:$B$31,0)),""))</f>
        <v/>
      </c>
      <c r="M228" s="12" t="str">
        <f aca="false">IF(H228="","",IFERROR(INDEX(Critérios!$C$35:$C$38,MATCH(H228,Critérios!$B$35:$B$38,0)),""))</f>
        <v/>
      </c>
      <c r="N228" s="12" t="str">
        <f aca="false">IF(COUNTA(D228:H228)=0,"",SUM(I228:M228))</f>
        <v/>
      </c>
      <c r="O228" s="12" t="str">
        <f aca="false">IF(COUNTA(D228:H228)=0,"",IF(OR(I228=0,K228=0),"Fora do perfil",IF(COUNT(I228:M228)&lt;5,"Incompleto",IF(N228&gt;=Critérios!$C$42,"Quente",IF(N228&gt;=Critérios!$C$43,"Morno","Frio")))))</f>
        <v/>
      </c>
      <c r="P228" s="13" t="str">
        <f aca="false">IF(O228="","",IFERROR(INDEX(Critérios!$D$42:$D$46,MATCH(O228,Critérios!$B$42:$B$46,0)),""))</f>
        <v/>
      </c>
      <c r="Q228" s="7"/>
      <c r="R228" s="14"/>
      <c r="S228" s="7"/>
    </row>
    <row r="229" customFormat="false" ht="15" hidden="false" customHeight="false" outlineLevel="0" collapsed="false">
      <c r="A229" s="11"/>
      <c r="B229" s="7"/>
      <c r="C229" s="7"/>
      <c r="D229" s="7"/>
      <c r="E229" s="7"/>
      <c r="F229" s="7"/>
      <c r="G229" s="7"/>
      <c r="H229" s="7"/>
      <c r="I229" s="12" t="str">
        <f aca="false">IF(D229="","",IFERROR(INDEX(Critérios!$C$7:$C$10,MATCH(D229,Critérios!$B$7:$B$10,0)),""))</f>
        <v/>
      </c>
      <c r="J229" s="12" t="str">
        <f aca="false">IF(E229="","",IFERROR(INDEX(Critérios!$C$14:$C$17,MATCH(E229,Critérios!$B$14:$B$17,0)),""))</f>
        <v/>
      </c>
      <c r="K229" s="12" t="str">
        <f aca="false">IF(F229="","",IFERROR(INDEX(Critérios!$C$21:$C$24,MATCH(F229,Critérios!$B$21:$B$24,0)),""))</f>
        <v/>
      </c>
      <c r="L229" s="12" t="str">
        <f aca="false">IF(G229="","",IFERROR(INDEX(Critérios!$C$28:$C$31,MATCH(G229,Critérios!$B$28:$B$31,0)),""))</f>
        <v/>
      </c>
      <c r="M229" s="12" t="str">
        <f aca="false">IF(H229="","",IFERROR(INDEX(Critérios!$C$35:$C$38,MATCH(H229,Critérios!$B$35:$B$38,0)),""))</f>
        <v/>
      </c>
      <c r="N229" s="12" t="str">
        <f aca="false">IF(COUNTA(D229:H229)=0,"",SUM(I229:M229))</f>
        <v/>
      </c>
      <c r="O229" s="12" t="str">
        <f aca="false">IF(COUNTA(D229:H229)=0,"",IF(OR(I229=0,K229=0),"Fora do perfil",IF(COUNT(I229:M229)&lt;5,"Incompleto",IF(N229&gt;=Critérios!$C$42,"Quente",IF(N229&gt;=Critérios!$C$43,"Morno","Frio")))))</f>
        <v/>
      </c>
      <c r="P229" s="13" t="str">
        <f aca="false">IF(O229="","",IFERROR(INDEX(Critérios!$D$42:$D$46,MATCH(O229,Critérios!$B$42:$B$46,0)),""))</f>
        <v/>
      </c>
      <c r="Q229" s="7"/>
      <c r="R229" s="14"/>
      <c r="S229" s="7"/>
    </row>
    <row r="230" customFormat="false" ht="15" hidden="false" customHeight="false" outlineLevel="0" collapsed="false">
      <c r="A230" s="11"/>
      <c r="B230" s="7"/>
      <c r="C230" s="7"/>
      <c r="D230" s="7"/>
      <c r="E230" s="7"/>
      <c r="F230" s="7"/>
      <c r="G230" s="7"/>
      <c r="H230" s="7"/>
      <c r="I230" s="12" t="str">
        <f aca="false">IF(D230="","",IFERROR(INDEX(Critérios!$C$7:$C$10,MATCH(D230,Critérios!$B$7:$B$10,0)),""))</f>
        <v/>
      </c>
      <c r="J230" s="12" t="str">
        <f aca="false">IF(E230="","",IFERROR(INDEX(Critérios!$C$14:$C$17,MATCH(E230,Critérios!$B$14:$B$17,0)),""))</f>
        <v/>
      </c>
      <c r="K230" s="12" t="str">
        <f aca="false">IF(F230="","",IFERROR(INDEX(Critérios!$C$21:$C$24,MATCH(F230,Critérios!$B$21:$B$24,0)),""))</f>
        <v/>
      </c>
      <c r="L230" s="12" t="str">
        <f aca="false">IF(G230="","",IFERROR(INDEX(Critérios!$C$28:$C$31,MATCH(G230,Critérios!$B$28:$B$31,0)),""))</f>
        <v/>
      </c>
      <c r="M230" s="12" t="str">
        <f aca="false">IF(H230="","",IFERROR(INDEX(Critérios!$C$35:$C$38,MATCH(H230,Critérios!$B$35:$B$38,0)),""))</f>
        <v/>
      </c>
      <c r="N230" s="12" t="str">
        <f aca="false">IF(COUNTA(D230:H230)=0,"",SUM(I230:M230))</f>
        <v/>
      </c>
      <c r="O230" s="12" t="str">
        <f aca="false">IF(COUNTA(D230:H230)=0,"",IF(OR(I230=0,K230=0),"Fora do perfil",IF(COUNT(I230:M230)&lt;5,"Incompleto",IF(N230&gt;=Critérios!$C$42,"Quente",IF(N230&gt;=Critérios!$C$43,"Morno","Frio")))))</f>
        <v/>
      </c>
      <c r="P230" s="13" t="str">
        <f aca="false">IF(O230="","",IFERROR(INDEX(Critérios!$D$42:$D$46,MATCH(O230,Critérios!$B$42:$B$46,0)),""))</f>
        <v/>
      </c>
      <c r="Q230" s="7"/>
      <c r="R230" s="14"/>
      <c r="S230" s="7"/>
    </row>
    <row r="231" customFormat="false" ht="15" hidden="false" customHeight="false" outlineLevel="0" collapsed="false">
      <c r="A231" s="11"/>
      <c r="B231" s="7"/>
      <c r="C231" s="7"/>
      <c r="D231" s="7"/>
      <c r="E231" s="7"/>
      <c r="F231" s="7"/>
      <c r="G231" s="7"/>
      <c r="H231" s="7"/>
      <c r="I231" s="12" t="str">
        <f aca="false">IF(D231="","",IFERROR(INDEX(Critérios!$C$7:$C$10,MATCH(D231,Critérios!$B$7:$B$10,0)),""))</f>
        <v/>
      </c>
      <c r="J231" s="12" t="str">
        <f aca="false">IF(E231="","",IFERROR(INDEX(Critérios!$C$14:$C$17,MATCH(E231,Critérios!$B$14:$B$17,0)),""))</f>
        <v/>
      </c>
      <c r="K231" s="12" t="str">
        <f aca="false">IF(F231="","",IFERROR(INDEX(Critérios!$C$21:$C$24,MATCH(F231,Critérios!$B$21:$B$24,0)),""))</f>
        <v/>
      </c>
      <c r="L231" s="12" t="str">
        <f aca="false">IF(G231="","",IFERROR(INDEX(Critérios!$C$28:$C$31,MATCH(G231,Critérios!$B$28:$B$31,0)),""))</f>
        <v/>
      </c>
      <c r="M231" s="12" t="str">
        <f aca="false">IF(H231="","",IFERROR(INDEX(Critérios!$C$35:$C$38,MATCH(H231,Critérios!$B$35:$B$38,0)),""))</f>
        <v/>
      </c>
      <c r="N231" s="12" t="str">
        <f aca="false">IF(COUNTA(D231:H231)=0,"",SUM(I231:M231))</f>
        <v/>
      </c>
      <c r="O231" s="12" t="str">
        <f aca="false">IF(COUNTA(D231:H231)=0,"",IF(OR(I231=0,K231=0),"Fora do perfil",IF(COUNT(I231:M231)&lt;5,"Incompleto",IF(N231&gt;=Critérios!$C$42,"Quente",IF(N231&gt;=Critérios!$C$43,"Morno","Frio")))))</f>
        <v/>
      </c>
      <c r="P231" s="13" t="str">
        <f aca="false">IF(O231="","",IFERROR(INDEX(Critérios!$D$42:$D$46,MATCH(O231,Critérios!$B$42:$B$46,0)),""))</f>
        <v/>
      </c>
      <c r="Q231" s="7"/>
      <c r="R231" s="14"/>
      <c r="S231" s="7"/>
    </row>
    <row r="232" customFormat="false" ht="15" hidden="false" customHeight="false" outlineLevel="0" collapsed="false">
      <c r="A232" s="11"/>
      <c r="B232" s="7"/>
      <c r="C232" s="7"/>
      <c r="D232" s="7"/>
      <c r="E232" s="7"/>
      <c r="F232" s="7"/>
      <c r="G232" s="7"/>
      <c r="H232" s="7"/>
      <c r="I232" s="12" t="str">
        <f aca="false">IF(D232="","",IFERROR(INDEX(Critérios!$C$7:$C$10,MATCH(D232,Critérios!$B$7:$B$10,0)),""))</f>
        <v/>
      </c>
      <c r="J232" s="12" t="str">
        <f aca="false">IF(E232="","",IFERROR(INDEX(Critérios!$C$14:$C$17,MATCH(E232,Critérios!$B$14:$B$17,0)),""))</f>
        <v/>
      </c>
      <c r="K232" s="12" t="str">
        <f aca="false">IF(F232="","",IFERROR(INDEX(Critérios!$C$21:$C$24,MATCH(F232,Critérios!$B$21:$B$24,0)),""))</f>
        <v/>
      </c>
      <c r="L232" s="12" t="str">
        <f aca="false">IF(G232="","",IFERROR(INDEX(Critérios!$C$28:$C$31,MATCH(G232,Critérios!$B$28:$B$31,0)),""))</f>
        <v/>
      </c>
      <c r="M232" s="12" t="str">
        <f aca="false">IF(H232="","",IFERROR(INDEX(Critérios!$C$35:$C$38,MATCH(H232,Critérios!$B$35:$B$38,0)),""))</f>
        <v/>
      </c>
      <c r="N232" s="12" t="str">
        <f aca="false">IF(COUNTA(D232:H232)=0,"",SUM(I232:M232))</f>
        <v/>
      </c>
      <c r="O232" s="12" t="str">
        <f aca="false">IF(COUNTA(D232:H232)=0,"",IF(OR(I232=0,K232=0),"Fora do perfil",IF(COUNT(I232:M232)&lt;5,"Incompleto",IF(N232&gt;=Critérios!$C$42,"Quente",IF(N232&gt;=Critérios!$C$43,"Morno","Frio")))))</f>
        <v/>
      </c>
      <c r="P232" s="13" t="str">
        <f aca="false">IF(O232="","",IFERROR(INDEX(Critérios!$D$42:$D$46,MATCH(O232,Critérios!$B$42:$B$46,0)),""))</f>
        <v/>
      </c>
      <c r="Q232" s="7"/>
      <c r="R232" s="14"/>
      <c r="S232" s="7"/>
    </row>
    <row r="233" customFormat="false" ht="15" hidden="false" customHeight="false" outlineLevel="0" collapsed="false">
      <c r="A233" s="11"/>
      <c r="B233" s="7"/>
      <c r="C233" s="7"/>
      <c r="D233" s="7"/>
      <c r="E233" s="7"/>
      <c r="F233" s="7"/>
      <c r="G233" s="7"/>
      <c r="H233" s="7"/>
      <c r="I233" s="12" t="str">
        <f aca="false">IF(D233="","",IFERROR(INDEX(Critérios!$C$7:$C$10,MATCH(D233,Critérios!$B$7:$B$10,0)),""))</f>
        <v/>
      </c>
      <c r="J233" s="12" t="str">
        <f aca="false">IF(E233="","",IFERROR(INDEX(Critérios!$C$14:$C$17,MATCH(E233,Critérios!$B$14:$B$17,0)),""))</f>
        <v/>
      </c>
      <c r="K233" s="12" t="str">
        <f aca="false">IF(F233="","",IFERROR(INDEX(Critérios!$C$21:$C$24,MATCH(F233,Critérios!$B$21:$B$24,0)),""))</f>
        <v/>
      </c>
      <c r="L233" s="12" t="str">
        <f aca="false">IF(G233="","",IFERROR(INDEX(Critérios!$C$28:$C$31,MATCH(G233,Critérios!$B$28:$B$31,0)),""))</f>
        <v/>
      </c>
      <c r="M233" s="12" t="str">
        <f aca="false">IF(H233="","",IFERROR(INDEX(Critérios!$C$35:$C$38,MATCH(H233,Critérios!$B$35:$B$38,0)),""))</f>
        <v/>
      </c>
      <c r="N233" s="12" t="str">
        <f aca="false">IF(COUNTA(D233:H233)=0,"",SUM(I233:M233))</f>
        <v/>
      </c>
      <c r="O233" s="12" t="str">
        <f aca="false">IF(COUNTA(D233:H233)=0,"",IF(OR(I233=0,K233=0),"Fora do perfil",IF(COUNT(I233:M233)&lt;5,"Incompleto",IF(N233&gt;=Critérios!$C$42,"Quente",IF(N233&gt;=Critérios!$C$43,"Morno","Frio")))))</f>
        <v/>
      </c>
      <c r="P233" s="13" t="str">
        <f aca="false">IF(O233="","",IFERROR(INDEX(Critérios!$D$42:$D$46,MATCH(O233,Critérios!$B$42:$B$46,0)),""))</f>
        <v/>
      </c>
      <c r="Q233" s="7"/>
      <c r="R233" s="14"/>
      <c r="S233" s="7"/>
    </row>
    <row r="234" customFormat="false" ht="15" hidden="false" customHeight="false" outlineLevel="0" collapsed="false">
      <c r="A234" s="11"/>
      <c r="B234" s="7"/>
      <c r="C234" s="7"/>
      <c r="D234" s="7"/>
      <c r="E234" s="7"/>
      <c r="F234" s="7"/>
      <c r="G234" s="7"/>
      <c r="H234" s="7"/>
      <c r="I234" s="12" t="str">
        <f aca="false">IF(D234="","",IFERROR(INDEX(Critérios!$C$7:$C$10,MATCH(D234,Critérios!$B$7:$B$10,0)),""))</f>
        <v/>
      </c>
      <c r="J234" s="12" t="str">
        <f aca="false">IF(E234="","",IFERROR(INDEX(Critérios!$C$14:$C$17,MATCH(E234,Critérios!$B$14:$B$17,0)),""))</f>
        <v/>
      </c>
      <c r="K234" s="12" t="str">
        <f aca="false">IF(F234="","",IFERROR(INDEX(Critérios!$C$21:$C$24,MATCH(F234,Critérios!$B$21:$B$24,0)),""))</f>
        <v/>
      </c>
      <c r="L234" s="12" t="str">
        <f aca="false">IF(G234="","",IFERROR(INDEX(Critérios!$C$28:$C$31,MATCH(G234,Critérios!$B$28:$B$31,0)),""))</f>
        <v/>
      </c>
      <c r="M234" s="12" t="str">
        <f aca="false">IF(H234="","",IFERROR(INDEX(Critérios!$C$35:$C$38,MATCH(H234,Critérios!$B$35:$B$38,0)),""))</f>
        <v/>
      </c>
      <c r="N234" s="12" t="str">
        <f aca="false">IF(COUNTA(D234:H234)=0,"",SUM(I234:M234))</f>
        <v/>
      </c>
      <c r="O234" s="12" t="str">
        <f aca="false">IF(COUNTA(D234:H234)=0,"",IF(OR(I234=0,K234=0),"Fora do perfil",IF(COUNT(I234:M234)&lt;5,"Incompleto",IF(N234&gt;=Critérios!$C$42,"Quente",IF(N234&gt;=Critérios!$C$43,"Morno","Frio")))))</f>
        <v/>
      </c>
      <c r="P234" s="13" t="str">
        <f aca="false">IF(O234="","",IFERROR(INDEX(Critérios!$D$42:$D$46,MATCH(O234,Critérios!$B$42:$B$46,0)),""))</f>
        <v/>
      </c>
      <c r="Q234" s="7"/>
      <c r="R234" s="14"/>
      <c r="S234" s="7"/>
    </row>
    <row r="235" customFormat="false" ht="15" hidden="false" customHeight="false" outlineLevel="0" collapsed="false">
      <c r="A235" s="11"/>
      <c r="B235" s="7"/>
      <c r="C235" s="7"/>
      <c r="D235" s="7"/>
      <c r="E235" s="7"/>
      <c r="F235" s="7"/>
      <c r="G235" s="7"/>
      <c r="H235" s="7"/>
      <c r="I235" s="12" t="str">
        <f aca="false">IF(D235="","",IFERROR(INDEX(Critérios!$C$7:$C$10,MATCH(D235,Critérios!$B$7:$B$10,0)),""))</f>
        <v/>
      </c>
      <c r="J235" s="12" t="str">
        <f aca="false">IF(E235="","",IFERROR(INDEX(Critérios!$C$14:$C$17,MATCH(E235,Critérios!$B$14:$B$17,0)),""))</f>
        <v/>
      </c>
      <c r="K235" s="12" t="str">
        <f aca="false">IF(F235="","",IFERROR(INDEX(Critérios!$C$21:$C$24,MATCH(F235,Critérios!$B$21:$B$24,0)),""))</f>
        <v/>
      </c>
      <c r="L235" s="12" t="str">
        <f aca="false">IF(G235="","",IFERROR(INDEX(Critérios!$C$28:$C$31,MATCH(G235,Critérios!$B$28:$B$31,0)),""))</f>
        <v/>
      </c>
      <c r="M235" s="12" t="str">
        <f aca="false">IF(H235="","",IFERROR(INDEX(Critérios!$C$35:$C$38,MATCH(H235,Critérios!$B$35:$B$38,0)),""))</f>
        <v/>
      </c>
      <c r="N235" s="12" t="str">
        <f aca="false">IF(COUNTA(D235:H235)=0,"",SUM(I235:M235))</f>
        <v/>
      </c>
      <c r="O235" s="12" t="str">
        <f aca="false">IF(COUNTA(D235:H235)=0,"",IF(OR(I235=0,K235=0),"Fora do perfil",IF(COUNT(I235:M235)&lt;5,"Incompleto",IF(N235&gt;=Critérios!$C$42,"Quente",IF(N235&gt;=Critérios!$C$43,"Morno","Frio")))))</f>
        <v/>
      </c>
      <c r="P235" s="13" t="str">
        <f aca="false">IF(O235="","",IFERROR(INDEX(Critérios!$D$42:$D$46,MATCH(O235,Critérios!$B$42:$B$46,0)),""))</f>
        <v/>
      </c>
      <c r="Q235" s="7"/>
      <c r="R235" s="14"/>
      <c r="S235" s="7"/>
    </row>
    <row r="236" customFormat="false" ht="15" hidden="false" customHeight="false" outlineLevel="0" collapsed="false">
      <c r="A236" s="11"/>
      <c r="B236" s="7"/>
      <c r="C236" s="7"/>
      <c r="D236" s="7"/>
      <c r="E236" s="7"/>
      <c r="F236" s="7"/>
      <c r="G236" s="7"/>
      <c r="H236" s="7"/>
      <c r="I236" s="12" t="str">
        <f aca="false">IF(D236="","",IFERROR(INDEX(Critérios!$C$7:$C$10,MATCH(D236,Critérios!$B$7:$B$10,0)),""))</f>
        <v/>
      </c>
      <c r="J236" s="12" t="str">
        <f aca="false">IF(E236="","",IFERROR(INDEX(Critérios!$C$14:$C$17,MATCH(E236,Critérios!$B$14:$B$17,0)),""))</f>
        <v/>
      </c>
      <c r="K236" s="12" t="str">
        <f aca="false">IF(F236="","",IFERROR(INDEX(Critérios!$C$21:$C$24,MATCH(F236,Critérios!$B$21:$B$24,0)),""))</f>
        <v/>
      </c>
      <c r="L236" s="12" t="str">
        <f aca="false">IF(G236="","",IFERROR(INDEX(Critérios!$C$28:$C$31,MATCH(G236,Critérios!$B$28:$B$31,0)),""))</f>
        <v/>
      </c>
      <c r="M236" s="12" t="str">
        <f aca="false">IF(H236="","",IFERROR(INDEX(Critérios!$C$35:$C$38,MATCH(H236,Critérios!$B$35:$B$38,0)),""))</f>
        <v/>
      </c>
      <c r="N236" s="12" t="str">
        <f aca="false">IF(COUNTA(D236:H236)=0,"",SUM(I236:M236))</f>
        <v/>
      </c>
      <c r="O236" s="12" t="str">
        <f aca="false">IF(COUNTA(D236:H236)=0,"",IF(OR(I236=0,K236=0),"Fora do perfil",IF(COUNT(I236:M236)&lt;5,"Incompleto",IF(N236&gt;=Critérios!$C$42,"Quente",IF(N236&gt;=Critérios!$C$43,"Morno","Frio")))))</f>
        <v/>
      </c>
      <c r="P236" s="13" t="str">
        <f aca="false">IF(O236="","",IFERROR(INDEX(Critérios!$D$42:$D$46,MATCH(O236,Critérios!$B$42:$B$46,0)),""))</f>
        <v/>
      </c>
      <c r="Q236" s="7"/>
      <c r="R236" s="14"/>
      <c r="S236" s="7"/>
    </row>
    <row r="237" customFormat="false" ht="15" hidden="false" customHeight="false" outlineLevel="0" collapsed="false">
      <c r="A237" s="11"/>
      <c r="B237" s="7"/>
      <c r="C237" s="7"/>
      <c r="D237" s="7"/>
      <c r="E237" s="7"/>
      <c r="F237" s="7"/>
      <c r="G237" s="7"/>
      <c r="H237" s="7"/>
      <c r="I237" s="12" t="str">
        <f aca="false">IF(D237="","",IFERROR(INDEX(Critérios!$C$7:$C$10,MATCH(D237,Critérios!$B$7:$B$10,0)),""))</f>
        <v/>
      </c>
      <c r="J237" s="12" t="str">
        <f aca="false">IF(E237="","",IFERROR(INDEX(Critérios!$C$14:$C$17,MATCH(E237,Critérios!$B$14:$B$17,0)),""))</f>
        <v/>
      </c>
      <c r="K237" s="12" t="str">
        <f aca="false">IF(F237="","",IFERROR(INDEX(Critérios!$C$21:$C$24,MATCH(F237,Critérios!$B$21:$B$24,0)),""))</f>
        <v/>
      </c>
      <c r="L237" s="12" t="str">
        <f aca="false">IF(G237="","",IFERROR(INDEX(Critérios!$C$28:$C$31,MATCH(G237,Critérios!$B$28:$B$31,0)),""))</f>
        <v/>
      </c>
      <c r="M237" s="12" t="str">
        <f aca="false">IF(H237="","",IFERROR(INDEX(Critérios!$C$35:$C$38,MATCH(H237,Critérios!$B$35:$B$38,0)),""))</f>
        <v/>
      </c>
      <c r="N237" s="12" t="str">
        <f aca="false">IF(COUNTA(D237:H237)=0,"",SUM(I237:M237))</f>
        <v/>
      </c>
      <c r="O237" s="12" t="str">
        <f aca="false">IF(COUNTA(D237:H237)=0,"",IF(OR(I237=0,K237=0),"Fora do perfil",IF(COUNT(I237:M237)&lt;5,"Incompleto",IF(N237&gt;=Critérios!$C$42,"Quente",IF(N237&gt;=Critérios!$C$43,"Morno","Frio")))))</f>
        <v/>
      </c>
      <c r="P237" s="13" t="str">
        <f aca="false">IF(O237="","",IFERROR(INDEX(Critérios!$D$42:$D$46,MATCH(O237,Critérios!$B$42:$B$46,0)),""))</f>
        <v/>
      </c>
      <c r="Q237" s="7"/>
      <c r="R237" s="14"/>
      <c r="S237" s="7"/>
    </row>
    <row r="238" customFormat="false" ht="15" hidden="false" customHeight="false" outlineLevel="0" collapsed="false">
      <c r="A238" s="11"/>
      <c r="B238" s="7"/>
      <c r="C238" s="7"/>
      <c r="D238" s="7"/>
      <c r="E238" s="7"/>
      <c r="F238" s="7"/>
      <c r="G238" s="7"/>
      <c r="H238" s="7"/>
      <c r="I238" s="12" t="str">
        <f aca="false">IF(D238="","",IFERROR(INDEX(Critérios!$C$7:$C$10,MATCH(D238,Critérios!$B$7:$B$10,0)),""))</f>
        <v/>
      </c>
      <c r="J238" s="12" t="str">
        <f aca="false">IF(E238="","",IFERROR(INDEX(Critérios!$C$14:$C$17,MATCH(E238,Critérios!$B$14:$B$17,0)),""))</f>
        <v/>
      </c>
      <c r="K238" s="12" t="str">
        <f aca="false">IF(F238="","",IFERROR(INDEX(Critérios!$C$21:$C$24,MATCH(F238,Critérios!$B$21:$B$24,0)),""))</f>
        <v/>
      </c>
      <c r="L238" s="12" t="str">
        <f aca="false">IF(G238="","",IFERROR(INDEX(Critérios!$C$28:$C$31,MATCH(G238,Critérios!$B$28:$B$31,0)),""))</f>
        <v/>
      </c>
      <c r="M238" s="12" t="str">
        <f aca="false">IF(H238="","",IFERROR(INDEX(Critérios!$C$35:$C$38,MATCH(H238,Critérios!$B$35:$B$38,0)),""))</f>
        <v/>
      </c>
      <c r="N238" s="12" t="str">
        <f aca="false">IF(COUNTA(D238:H238)=0,"",SUM(I238:M238))</f>
        <v/>
      </c>
      <c r="O238" s="12" t="str">
        <f aca="false">IF(COUNTA(D238:H238)=0,"",IF(OR(I238=0,K238=0),"Fora do perfil",IF(COUNT(I238:M238)&lt;5,"Incompleto",IF(N238&gt;=Critérios!$C$42,"Quente",IF(N238&gt;=Critérios!$C$43,"Morno","Frio")))))</f>
        <v/>
      </c>
      <c r="P238" s="13" t="str">
        <f aca="false">IF(O238="","",IFERROR(INDEX(Critérios!$D$42:$D$46,MATCH(O238,Critérios!$B$42:$B$46,0)),""))</f>
        <v/>
      </c>
      <c r="Q238" s="7"/>
      <c r="R238" s="14"/>
      <c r="S238" s="7"/>
    </row>
    <row r="239" customFormat="false" ht="15" hidden="false" customHeight="false" outlineLevel="0" collapsed="false">
      <c r="A239" s="11"/>
      <c r="B239" s="7"/>
      <c r="C239" s="7"/>
      <c r="D239" s="7"/>
      <c r="E239" s="7"/>
      <c r="F239" s="7"/>
      <c r="G239" s="7"/>
      <c r="H239" s="7"/>
      <c r="I239" s="12" t="str">
        <f aca="false">IF(D239="","",IFERROR(INDEX(Critérios!$C$7:$C$10,MATCH(D239,Critérios!$B$7:$B$10,0)),""))</f>
        <v/>
      </c>
      <c r="J239" s="12" t="str">
        <f aca="false">IF(E239="","",IFERROR(INDEX(Critérios!$C$14:$C$17,MATCH(E239,Critérios!$B$14:$B$17,0)),""))</f>
        <v/>
      </c>
      <c r="K239" s="12" t="str">
        <f aca="false">IF(F239="","",IFERROR(INDEX(Critérios!$C$21:$C$24,MATCH(F239,Critérios!$B$21:$B$24,0)),""))</f>
        <v/>
      </c>
      <c r="L239" s="12" t="str">
        <f aca="false">IF(G239="","",IFERROR(INDEX(Critérios!$C$28:$C$31,MATCH(G239,Critérios!$B$28:$B$31,0)),""))</f>
        <v/>
      </c>
      <c r="M239" s="12" t="str">
        <f aca="false">IF(H239="","",IFERROR(INDEX(Critérios!$C$35:$C$38,MATCH(H239,Critérios!$B$35:$B$38,0)),""))</f>
        <v/>
      </c>
      <c r="N239" s="12" t="str">
        <f aca="false">IF(COUNTA(D239:H239)=0,"",SUM(I239:M239))</f>
        <v/>
      </c>
      <c r="O239" s="12" t="str">
        <f aca="false">IF(COUNTA(D239:H239)=0,"",IF(OR(I239=0,K239=0),"Fora do perfil",IF(COUNT(I239:M239)&lt;5,"Incompleto",IF(N239&gt;=Critérios!$C$42,"Quente",IF(N239&gt;=Critérios!$C$43,"Morno","Frio")))))</f>
        <v/>
      </c>
      <c r="P239" s="13" t="str">
        <f aca="false">IF(O239="","",IFERROR(INDEX(Critérios!$D$42:$D$46,MATCH(O239,Critérios!$B$42:$B$46,0)),""))</f>
        <v/>
      </c>
      <c r="Q239" s="7"/>
      <c r="R239" s="14"/>
      <c r="S239" s="7"/>
    </row>
    <row r="240" customFormat="false" ht="15" hidden="false" customHeight="false" outlineLevel="0" collapsed="false">
      <c r="A240" s="11"/>
      <c r="B240" s="7"/>
      <c r="C240" s="7"/>
      <c r="D240" s="7"/>
      <c r="E240" s="7"/>
      <c r="F240" s="7"/>
      <c r="G240" s="7"/>
      <c r="H240" s="7"/>
      <c r="I240" s="12" t="str">
        <f aca="false">IF(D240="","",IFERROR(INDEX(Critérios!$C$7:$C$10,MATCH(D240,Critérios!$B$7:$B$10,0)),""))</f>
        <v/>
      </c>
      <c r="J240" s="12" t="str">
        <f aca="false">IF(E240="","",IFERROR(INDEX(Critérios!$C$14:$C$17,MATCH(E240,Critérios!$B$14:$B$17,0)),""))</f>
        <v/>
      </c>
      <c r="K240" s="12" t="str">
        <f aca="false">IF(F240="","",IFERROR(INDEX(Critérios!$C$21:$C$24,MATCH(F240,Critérios!$B$21:$B$24,0)),""))</f>
        <v/>
      </c>
      <c r="L240" s="12" t="str">
        <f aca="false">IF(G240="","",IFERROR(INDEX(Critérios!$C$28:$C$31,MATCH(G240,Critérios!$B$28:$B$31,0)),""))</f>
        <v/>
      </c>
      <c r="M240" s="12" t="str">
        <f aca="false">IF(H240="","",IFERROR(INDEX(Critérios!$C$35:$C$38,MATCH(H240,Critérios!$B$35:$B$38,0)),""))</f>
        <v/>
      </c>
      <c r="N240" s="12" t="str">
        <f aca="false">IF(COUNTA(D240:H240)=0,"",SUM(I240:M240))</f>
        <v/>
      </c>
      <c r="O240" s="12" t="str">
        <f aca="false">IF(COUNTA(D240:H240)=0,"",IF(OR(I240=0,K240=0),"Fora do perfil",IF(COUNT(I240:M240)&lt;5,"Incompleto",IF(N240&gt;=Critérios!$C$42,"Quente",IF(N240&gt;=Critérios!$C$43,"Morno","Frio")))))</f>
        <v/>
      </c>
      <c r="P240" s="13" t="str">
        <f aca="false">IF(O240="","",IFERROR(INDEX(Critérios!$D$42:$D$46,MATCH(O240,Critérios!$B$42:$B$46,0)),""))</f>
        <v/>
      </c>
      <c r="Q240" s="7"/>
      <c r="R240" s="14"/>
      <c r="S240" s="7"/>
    </row>
    <row r="241" customFormat="false" ht="15" hidden="false" customHeight="false" outlineLevel="0" collapsed="false">
      <c r="A241" s="11"/>
      <c r="B241" s="7"/>
      <c r="C241" s="7"/>
      <c r="D241" s="7"/>
      <c r="E241" s="7"/>
      <c r="F241" s="7"/>
      <c r="G241" s="7"/>
      <c r="H241" s="7"/>
      <c r="I241" s="12" t="str">
        <f aca="false">IF(D241="","",IFERROR(INDEX(Critérios!$C$7:$C$10,MATCH(D241,Critérios!$B$7:$B$10,0)),""))</f>
        <v/>
      </c>
      <c r="J241" s="12" t="str">
        <f aca="false">IF(E241="","",IFERROR(INDEX(Critérios!$C$14:$C$17,MATCH(E241,Critérios!$B$14:$B$17,0)),""))</f>
        <v/>
      </c>
      <c r="K241" s="12" t="str">
        <f aca="false">IF(F241="","",IFERROR(INDEX(Critérios!$C$21:$C$24,MATCH(F241,Critérios!$B$21:$B$24,0)),""))</f>
        <v/>
      </c>
      <c r="L241" s="12" t="str">
        <f aca="false">IF(G241="","",IFERROR(INDEX(Critérios!$C$28:$C$31,MATCH(G241,Critérios!$B$28:$B$31,0)),""))</f>
        <v/>
      </c>
      <c r="M241" s="12" t="str">
        <f aca="false">IF(H241="","",IFERROR(INDEX(Critérios!$C$35:$C$38,MATCH(H241,Critérios!$B$35:$B$38,0)),""))</f>
        <v/>
      </c>
      <c r="N241" s="12" t="str">
        <f aca="false">IF(COUNTA(D241:H241)=0,"",SUM(I241:M241))</f>
        <v/>
      </c>
      <c r="O241" s="12" t="str">
        <f aca="false">IF(COUNTA(D241:H241)=0,"",IF(OR(I241=0,K241=0),"Fora do perfil",IF(COUNT(I241:M241)&lt;5,"Incompleto",IF(N241&gt;=Critérios!$C$42,"Quente",IF(N241&gt;=Critérios!$C$43,"Morno","Frio")))))</f>
        <v/>
      </c>
      <c r="P241" s="13" t="str">
        <f aca="false">IF(O241="","",IFERROR(INDEX(Critérios!$D$42:$D$46,MATCH(O241,Critérios!$B$42:$B$46,0)),""))</f>
        <v/>
      </c>
      <c r="Q241" s="7"/>
      <c r="R241" s="14"/>
      <c r="S241" s="7"/>
    </row>
    <row r="242" customFormat="false" ht="15" hidden="false" customHeight="false" outlineLevel="0" collapsed="false">
      <c r="A242" s="11"/>
      <c r="B242" s="7"/>
      <c r="C242" s="7"/>
      <c r="D242" s="7"/>
      <c r="E242" s="7"/>
      <c r="F242" s="7"/>
      <c r="G242" s="7"/>
      <c r="H242" s="7"/>
      <c r="I242" s="12" t="str">
        <f aca="false">IF(D242="","",IFERROR(INDEX(Critérios!$C$7:$C$10,MATCH(D242,Critérios!$B$7:$B$10,0)),""))</f>
        <v/>
      </c>
      <c r="J242" s="12" t="str">
        <f aca="false">IF(E242="","",IFERROR(INDEX(Critérios!$C$14:$C$17,MATCH(E242,Critérios!$B$14:$B$17,0)),""))</f>
        <v/>
      </c>
      <c r="K242" s="12" t="str">
        <f aca="false">IF(F242="","",IFERROR(INDEX(Critérios!$C$21:$C$24,MATCH(F242,Critérios!$B$21:$B$24,0)),""))</f>
        <v/>
      </c>
      <c r="L242" s="12" t="str">
        <f aca="false">IF(G242="","",IFERROR(INDEX(Critérios!$C$28:$C$31,MATCH(G242,Critérios!$B$28:$B$31,0)),""))</f>
        <v/>
      </c>
      <c r="M242" s="12" t="str">
        <f aca="false">IF(H242="","",IFERROR(INDEX(Critérios!$C$35:$C$38,MATCH(H242,Critérios!$B$35:$B$38,0)),""))</f>
        <v/>
      </c>
      <c r="N242" s="12" t="str">
        <f aca="false">IF(COUNTA(D242:H242)=0,"",SUM(I242:M242))</f>
        <v/>
      </c>
      <c r="O242" s="12" t="str">
        <f aca="false">IF(COUNTA(D242:H242)=0,"",IF(OR(I242=0,K242=0),"Fora do perfil",IF(COUNT(I242:M242)&lt;5,"Incompleto",IF(N242&gt;=Critérios!$C$42,"Quente",IF(N242&gt;=Critérios!$C$43,"Morno","Frio")))))</f>
        <v/>
      </c>
      <c r="P242" s="13" t="str">
        <f aca="false">IF(O242="","",IFERROR(INDEX(Critérios!$D$42:$D$46,MATCH(O242,Critérios!$B$42:$B$46,0)),""))</f>
        <v/>
      </c>
      <c r="Q242" s="7"/>
      <c r="R242" s="14"/>
      <c r="S242" s="7"/>
    </row>
    <row r="243" customFormat="false" ht="15" hidden="false" customHeight="false" outlineLevel="0" collapsed="false">
      <c r="A243" s="11"/>
      <c r="B243" s="7"/>
      <c r="C243" s="7"/>
      <c r="D243" s="7"/>
      <c r="E243" s="7"/>
      <c r="F243" s="7"/>
      <c r="G243" s="7"/>
      <c r="H243" s="7"/>
      <c r="I243" s="12" t="str">
        <f aca="false">IF(D243="","",IFERROR(INDEX(Critérios!$C$7:$C$10,MATCH(D243,Critérios!$B$7:$B$10,0)),""))</f>
        <v/>
      </c>
      <c r="J243" s="12" t="str">
        <f aca="false">IF(E243="","",IFERROR(INDEX(Critérios!$C$14:$C$17,MATCH(E243,Critérios!$B$14:$B$17,0)),""))</f>
        <v/>
      </c>
      <c r="K243" s="12" t="str">
        <f aca="false">IF(F243="","",IFERROR(INDEX(Critérios!$C$21:$C$24,MATCH(F243,Critérios!$B$21:$B$24,0)),""))</f>
        <v/>
      </c>
      <c r="L243" s="12" t="str">
        <f aca="false">IF(G243="","",IFERROR(INDEX(Critérios!$C$28:$C$31,MATCH(G243,Critérios!$B$28:$B$31,0)),""))</f>
        <v/>
      </c>
      <c r="M243" s="12" t="str">
        <f aca="false">IF(H243="","",IFERROR(INDEX(Critérios!$C$35:$C$38,MATCH(H243,Critérios!$B$35:$B$38,0)),""))</f>
        <v/>
      </c>
      <c r="N243" s="12" t="str">
        <f aca="false">IF(COUNTA(D243:H243)=0,"",SUM(I243:M243))</f>
        <v/>
      </c>
      <c r="O243" s="12" t="str">
        <f aca="false">IF(COUNTA(D243:H243)=0,"",IF(OR(I243=0,K243=0),"Fora do perfil",IF(COUNT(I243:M243)&lt;5,"Incompleto",IF(N243&gt;=Critérios!$C$42,"Quente",IF(N243&gt;=Critérios!$C$43,"Morno","Frio")))))</f>
        <v/>
      </c>
      <c r="P243" s="13" t="str">
        <f aca="false">IF(O243="","",IFERROR(INDEX(Critérios!$D$42:$D$46,MATCH(O243,Critérios!$B$42:$B$46,0)),""))</f>
        <v/>
      </c>
      <c r="Q243" s="7"/>
      <c r="R243" s="14"/>
      <c r="S243" s="7"/>
    </row>
    <row r="244" customFormat="false" ht="15" hidden="false" customHeight="false" outlineLevel="0" collapsed="false">
      <c r="A244" s="11"/>
      <c r="B244" s="7"/>
      <c r="C244" s="7"/>
      <c r="D244" s="7"/>
      <c r="E244" s="7"/>
      <c r="F244" s="7"/>
      <c r="G244" s="7"/>
      <c r="H244" s="7"/>
      <c r="I244" s="12" t="str">
        <f aca="false">IF(D244="","",IFERROR(INDEX(Critérios!$C$7:$C$10,MATCH(D244,Critérios!$B$7:$B$10,0)),""))</f>
        <v/>
      </c>
      <c r="J244" s="12" t="str">
        <f aca="false">IF(E244="","",IFERROR(INDEX(Critérios!$C$14:$C$17,MATCH(E244,Critérios!$B$14:$B$17,0)),""))</f>
        <v/>
      </c>
      <c r="K244" s="12" t="str">
        <f aca="false">IF(F244="","",IFERROR(INDEX(Critérios!$C$21:$C$24,MATCH(F244,Critérios!$B$21:$B$24,0)),""))</f>
        <v/>
      </c>
      <c r="L244" s="12" t="str">
        <f aca="false">IF(G244="","",IFERROR(INDEX(Critérios!$C$28:$C$31,MATCH(G244,Critérios!$B$28:$B$31,0)),""))</f>
        <v/>
      </c>
      <c r="M244" s="12" t="str">
        <f aca="false">IF(H244="","",IFERROR(INDEX(Critérios!$C$35:$C$38,MATCH(H244,Critérios!$B$35:$B$38,0)),""))</f>
        <v/>
      </c>
      <c r="N244" s="12" t="str">
        <f aca="false">IF(COUNTA(D244:H244)=0,"",SUM(I244:M244))</f>
        <v/>
      </c>
      <c r="O244" s="12" t="str">
        <f aca="false">IF(COUNTA(D244:H244)=0,"",IF(OR(I244=0,K244=0),"Fora do perfil",IF(COUNT(I244:M244)&lt;5,"Incompleto",IF(N244&gt;=Critérios!$C$42,"Quente",IF(N244&gt;=Critérios!$C$43,"Morno","Frio")))))</f>
        <v/>
      </c>
      <c r="P244" s="13" t="str">
        <f aca="false">IF(O244="","",IFERROR(INDEX(Critérios!$D$42:$D$46,MATCH(O244,Critérios!$B$42:$B$46,0)),""))</f>
        <v/>
      </c>
      <c r="Q244" s="7"/>
      <c r="R244" s="14"/>
      <c r="S244" s="7"/>
    </row>
    <row r="245" customFormat="false" ht="15" hidden="false" customHeight="false" outlineLevel="0" collapsed="false">
      <c r="A245" s="11"/>
      <c r="B245" s="7"/>
      <c r="C245" s="7"/>
      <c r="D245" s="7"/>
      <c r="E245" s="7"/>
      <c r="F245" s="7"/>
      <c r="G245" s="7"/>
      <c r="H245" s="7"/>
      <c r="I245" s="12" t="str">
        <f aca="false">IF(D245="","",IFERROR(INDEX(Critérios!$C$7:$C$10,MATCH(D245,Critérios!$B$7:$B$10,0)),""))</f>
        <v/>
      </c>
      <c r="J245" s="12" t="str">
        <f aca="false">IF(E245="","",IFERROR(INDEX(Critérios!$C$14:$C$17,MATCH(E245,Critérios!$B$14:$B$17,0)),""))</f>
        <v/>
      </c>
      <c r="K245" s="12" t="str">
        <f aca="false">IF(F245="","",IFERROR(INDEX(Critérios!$C$21:$C$24,MATCH(F245,Critérios!$B$21:$B$24,0)),""))</f>
        <v/>
      </c>
      <c r="L245" s="12" t="str">
        <f aca="false">IF(G245="","",IFERROR(INDEX(Critérios!$C$28:$C$31,MATCH(G245,Critérios!$B$28:$B$31,0)),""))</f>
        <v/>
      </c>
      <c r="M245" s="12" t="str">
        <f aca="false">IF(H245="","",IFERROR(INDEX(Critérios!$C$35:$C$38,MATCH(H245,Critérios!$B$35:$B$38,0)),""))</f>
        <v/>
      </c>
      <c r="N245" s="12" t="str">
        <f aca="false">IF(COUNTA(D245:H245)=0,"",SUM(I245:M245))</f>
        <v/>
      </c>
      <c r="O245" s="12" t="str">
        <f aca="false">IF(COUNTA(D245:H245)=0,"",IF(OR(I245=0,K245=0),"Fora do perfil",IF(COUNT(I245:M245)&lt;5,"Incompleto",IF(N245&gt;=Critérios!$C$42,"Quente",IF(N245&gt;=Critérios!$C$43,"Morno","Frio")))))</f>
        <v/>
      </c>
      <c r="P245" s="13" t="str">
        <f aca="false">IF(O245="","",IFERROR(INDEX(Critérios!$D$42:$D$46,MATCH(O245,Critérios!$B$42:$B$46,0)),""))</f>
        <v/>
      </c>
      <c r="Q245" s="7"/>
      <c r="R245" s="14"/>
      <c r="S245" s="7"/>
    </row>
    <row r="246" customFormat="false" ht="15" hidden="false" customHeight="false" outlineLevel="0" collapsed="false">
      <c r="A246" s="11"/>
      <c r="B246" s="7"/>
      <c r="C246" s="7"/>
      <c r="D246" s="7"/>
      <c r="E246" s="7"/>
      <c r="F246" s="7"/>
      <c r="G246" s="7"/>
      <c r="H246" s="7"/>
      <c r="I246" s="12" t="str">
        <f aca="false">IF(D246="","",IFERROR(INDEX(Critérios!$C$7:$C$10,MATCH(D246,Critérios!$B$7:$B$10,0)),""))</f>
        <v/>
      </c>
      <c r="J246" s="12" t="str">
        <f aca="false">IF(E246="","",IFERROR(INDEX(Critérios!$C$14:$C$17,MATCH(E246,Critérios!$B$14:$B$17,0)),""))</f>
        <v/>
      </c>
      <c r="K246" s="12" t="str">
        <f aca="false">IF(F246="","",IFERROR(INDEX(Critérios!$C$21:$C$24,MATCH(F246,Critérios!$B$21:$B$24,0)),""))</f>
        <v/>
      </c>
      <c r="L246" s="12" t="str">
        <f aca="false">IF(G246="","",IFERROR(INDEX(Critérios!$C$28:$C$31,MATCH(G246,Critérios!$B$28:$B$31,0)),""))</f>
        <v/>
      </c>
      <c r="M246" s="12" t="str">
        <f aca="false">IF(H246="","",IFERROR(INDEX(Critérios!$C$35:$C$38,MATCH(H246,Critérios!$B$35:$B$38,0)),""))</f>
        <v/>
      </c>
      <c r="N246" s="12" t="str">
        <f aca="false">IF(COUNTA(D246:H246)=0,"",SUM(I246:M246))</f>
        <v/>
      </c>
      <c r="O246" s="12" t="str">
        <f aca="false">IF(COUNTA(D246:H246)=0,"",IF(OR(I246=0,K246=0),"Fora do perfil",IF(COUNT(I246:M246)&lt;5,"Incompleto",IF(N246&gt;=Critérios!$C$42,"Quente",IF(N246&gt;=Critérios!$C$43,"Morno","Frio")))))</f>
        <v/>
      </c>
      <c r="P246" s="13" t="str">
        <f aca="false">IF(O246="","",IFERROR(INDEX(Critérios!$D$42:$D$46,MATCH(O246,Critérios!$B$42:$B$46,0)),""))</f>
        <v/>
      </c>
      <c r="Q246" s="7"/>
      <c r="R246" s="14"/>
      <c r="S246" s="7"/>
    </row>
    <row r="247" customFormat="false" ht="15" hidden="false" customHeight="false" outlineLevel="0" collapsed="false">
      <c r="A247" s="11"/>
      <c r="B247" s="7"/>
      <c r="C247" s="7"/>
      <c r="D247" s="7"/>
      <c r="E247" s="7"/>
      <c r="F247" s="7"/>
      <c r="G247" s="7"/>
      <c r="H247" s="7"/>
      <c r="I247" s="12" t="str">
        <f aca="false">IF(D247="","",IFERROR(INDEX(Critérios!$C$7:$C$10,MATCH(D247,Critérios!$B$7:$B$10,0)),""))</f>
        <v/>
      </c>
      <c r="J247" s="12" t="str">
        <f aca="false">IF(E247="","",IFERROR(INDEX(Critérios!$C$14:$C$17,MATCH(E247,Critérios!$B$14:$B$17,0)),""))</f>
        <v/>
      </c>
      <c r="K247" s="12" t="str">
        <f aca="false">IF(F247="","",IFERROR(INDEX(Critérios!$C$21:$C$24,MATCH(F247,Critérios!$B$21:$B$24,0)),""))</f>
        <v/>
      </c>
      <c r="L247" s="12" t="str">
        <f aca="false">IF(G247="","",IFERROR(INDEX(Critérios!$C$28:$C$31,MATCH(G247,Critérios!$B$28:$B$31,0)),""))</f>
        <v/>
      </c>
      <c r="M247" s="12" t="str">
        <f aca="false">IF(H247="","",IFERROR(INDEX(Critérios!$C$35:$C$38,MATCH(H247,Critérios!$B$35:$B$38,0)),""))</f>
        <v/>
      </c>
      <c r="N247" s="12" t="str">
        <f aca="false">IF(COUNTA(D247:H247)=0,"",SUM(I247:M247))</f>
        <v/>
      </c>
      <c r="O247" s="12" t="str">
        <f aca="false">IF(COUNTA(D247:H247)=0,"",IF(OR(I247=0,K247=0),"Fora do perfil",IF(COUNT(I247:M247)&lt;5,"Incompleto",IF(N247&gt;=Critérios!$C$42,"Quente",IF(N247&gt;=Critérios!$C$43,"Morno","Frio")))))</f>
        <v/>
      </c>
      <c r="P247" s="13" t="str">
        <f aca="false">IF(O247="","",IFERROR(INDEX(Critérios!$D$42:$D$46,MATCH(O247,Critérios!$B$42:$B$46,0)),""))</f>
        <v/>
      </c>
      <c r="Q247" s="7"/>
      <c r="R247" s="14"/>
      <c r="S247" s="7"/>
    </row>
    <row r="248" customFormat="false" ht="15" hidden="false" customHeight="false" outlineLevel="0" collapsed="false">
      <c r="A248" s="11"/>
      <c r="B248" s="7"/>
      <c r="C248" s="7"/>
      <c r="D248" s="7"/>
      <c r="E248" s="7"/>
      <c r="F248" s="7"/>
      <c r="G248" s="7"/>
      <c r="H248" s="7"/>
      <c r="I248" s="12" t="str">
        <f aca="false">IF(D248="","",IFERROR(INDEX(Critérios!$C$7:$C$10,MATCH(D248,Critérios!$B$7:$B$10,0)),""))</f>
        <v/>
      </c>
      <c r="J248" s="12" t="str">
        <f aca="false">IF(E248="","",IFERROR(INDEX(Critérios!$C$14:$C$17,MATCH(E248,Critérios!$B$14:$B$17,0)),""))</f>
        <v/>
      </c>
      <c r="K248" s="12" t="str">
        <f aca="false">IF(F248="","",IFERROR(INDEX(Critérios!$C$21:$C$24,MATCH(F248,Critérios!$B$21:$B$24,0)),""))</f>
        <v/>
      </c>
      <c r="L248" s="12" t="str">
        <f aca="false">IF(G248="","",IFERROR(INDEX(Critérios!$C$28:$C$31,MATCH(G248,Critérios!$B$28:$B$31,0)),""))</f>
        <v/>
      </c>
      <c r="M248" s="12" t="str">
        <f aca="false">IF(H248="","",IFERROR(INDEX(Critérios!$C$35:$C$38,MATCH(H248,Critérios!$B$35:$B$38,0)),""))</f>
        <v/>
      </c>
      <c r="N248" s="12" t="str">
        <f aca="false">IF(COUNTA(D248:H248)=0,"",SUM(I248:M248))</f>
        <v/>
      </c>
      <c r="O248" s="12" t="str">
        <f aca="false">IF(COUNTA(D248:H248)=0,"",IF(OR(I248=0,K248=0),"Fora do perfil",IF(COUNT(I248:M248)&lt;5,"Incompleto",IF(N248&gt;=Critérios!$C$42,"Quente",IF(N248&gt;=Critérios!$C$43,"Morno","Frio")))))</f>
        <v/>
      </c>
      <c r="P248" s="13" t="str">
        <f aca="false">IF(O248="","",IFERROR(INDEX(Critérios!$D$42:$D$46,MATCH(O248,Critérios!$B$42:$B$46,0)),""))</f>
        <v/>
      </c>
      <c r="Q248" s="7"/>
      <c r="R248" s="14"/>
      <c r="S248" s="7"/>
    </row>
    <row r="249" customFormat="false" ht="15" hidden="false" customHeight="false" outlineLevel="0" collapsed="false">
      <c r="A249" s="11"/>
      <c r="B249" s="7"/>
      <c r="C249" s="7"/>
      <c r="D249" s="7"/>
      <c r="E249" s="7"/>
      <c r="F249" s="7"/>
      <c r="G249" s="7"/>
      <c r="H249" s="7"/>
      <c r="I249" s="12" t="str">
        <f aca="false">IF(D249="","",IFERROR(INDEX(Critérios!$C$7:$C$10,MATCH(D249,Critérios!$B$7:$B$10,0)),""))</f>
        <v/>
      </c>
      <c r="J249" s="12" t="str">
        <f aca="false">IF(E249="","",IFERROR(INDEX(Critérios!$C$14:$C$17,MATCH(E249,Critérios!$B$14:$B$17,0)),""))</f>
        <v/>
      </c>
      <c r="K249" s="12" t="str">
        <f aca="false">IF(F249="","",IFERROR(INDEX(Critérios!$C$21:$C$24,MATCH(F249,Critérios!$B$21:$B$24,0)),""))</f>
        <v/>
      </c>
      <c r="L249" s="12" t="str">
        <f aca="false">IF(G249="","",IFERROR(INDEX(Critérios!$C$28:$C$31,MATCH(G249,Critérios!$B$28:$B$31,0)),""))</f>
        <v/>
      </c>
      <c r="M249" s="12" t="str">
        <f aca="false">IF(H249="","",IFERROR(INDEX(Critérios!$C$35:$C$38,MATCH(H249,Critérios!$B$35:$B$38,0)),""))</f>
        <v/>
      </c>
      <c r="N249" s="12" t="str">
        <f aca="false">IF(COUNTA(D249:H249)=0,"",SUM(I249:M249))</f>
        <v/>
      </c>
      <c r="O249" s="12" t="str">
        <f aca="false">IF(COUNTA(D249:H249)=0,"",IF(OR(I249=0,K249=0),"Fora do perfil",IF(COUNT(I249:M249)&lt;5,"Incompleto",IF(N249&gt;=Critérios!$C$42,"Quente",IF(N249&gt;=Critérios!$C$43,"Morno","Frio")))))</f>
        <v/>
      </c>
      <c r="P249" s="13" t="str">
        <f aca="false">IF(O249="","",IFERROR(INDEX(Critérios!$D$42:$D$46,MATCH(O249,Critérios!$B$42:$B$46,0)),""))</f>
        <v/>
      </c>
      <c r="Q249" s="7"/>
      <c r="R249" s="14"/>
      <c r="S249" s="7"/>
    </row>
    <row r="250" customFormat="false" ht="15" hidden="false" customHeight="false" outlineLevel="0" collapsed="false">
      <c r="A250" s="11"/>
      <c r="B250" s="7"/>
      <c r="C250" s="7"/>
      <c r="D250" s="7"/>
      <c r="E250" s="7"/>
      <c r="F250" s="7"/>
      <c r="G250" s="7"/>
      <c r="H250" s="7"/>
      <c r="I250" s="12" t="str">
        <f aca="false">IF(D250="","",IFERROR(INDEX(Critérios!$C$7:$C$10,MATCH(D250,Critérios!$B$7:$B$10,0)),""))</f>
        <v/>
      </c>
      <c r="J250" s="12" t="str">
        <f aca="false">IF(E250="","",IFERROR(INDEX(Critérios!$C$14:$C$17,MATCH(E250,Critérios!$B$14:$B$17,0)),""))</f>
        <v/>
      </c>
      <c r="K250" s="12" t="str">
        <f aca="false">IF(F250="","",IFERROR(INDEX(Critérios!$C$21:$C$24,MATCH(F250,Critérios!$B$21:$B$24,0)),""))</f>
        <v/>
      </c>
      <c r="L250" s="12" t="str">
        <f aca="false">IF(G250="","",IFERROR(INDEX(Critérios!$C$28:$C$31,MATCH(G250,Critérios!$B$28:$B$31,0)),""))</f>
        <v/>
      </c>
      <c r="M250" s="12" t="str">
        <f aca="false">IF(H250="","",IFERROR(INDEX(Critérios!$C$35:$C$38,MATCH(H250,Critérios!$B$35:$B$38,0)),""))</f>
        <v/>
      </c>
      <c r="N250" s="12" t="str">
        <f aca="false">IF(COUNTA(D250:H250)=0,"",SUM(I250:M250))</f>
        <v/>
      </c>
      <c r="O250" s="12" t="str">
        <f aca="false">IF(COUNTA(D250:H250)=0,"",IF(OR(I250=0,K250=0),"Fora do perfil",IF(COUNT(I250:M250)&lt;5,"Incompleto",IF(N250&gt;=Critérios!$C$42,"Quente",IF(N250&gt;=Critérios!$C$43,"Morno","Frio")))))</f>
        <v/>
      </c>
      <c r="P250" s="13" t="str">
        <f aca="false">IF(O250="","",IFERROR(INDEX(Critérios!$D$42:$D$46,MATCH(O250,Critérios!$B$42:$B$46,0)),""))</f>
        <v/>
      </c>
      <c r="Q250" s="7"/>
      <c r="R250" s="14"/>
      <c r="S250" s="7"/>
    </row>
    <row r="251" customFormat="false" ht="15" hidden="false" customHeight="false" outlineLevel="0" collapsed="false">
      <c r="A251" s="11"/>
      <c r="B251" s="7"/>
      <c r="C251" s="7"/>
      <c r="D251" s="7"/>
      <c r="E251" s="7"/>
      <c r="F251" s="7"/>
      <c r="G251" s="7"/>
      <c r="H251" s="7"/>
      <c r="I251" s="12" t="str">
        <f aca="false">IF(D251="","",IFERROR(INDEX(Critérios!$C$7:$C$10,MATCH(D251,Critérios!$B$7:$B$10,0)),""))</f>
        <v/>
      </c>
      <c r="J251" s="12" t="str">
        <f aca="false">IF(E251="","",IFERROR(INDEX(Critérios!$C$14:$C$17,MATCH(E251,Critérios!$B$14:$B$17,0)),""))</f>
        <v/>
      </c>
      <c r="K251" s="12" t="str">
        <f aca="false">IF(F251="","",IFERROR(INDEX(Critérios!$C$21:$C$24,MATCH(F251,Critérios!$B$21:$B$24,0)),""))</f>
        <v/>
      </c>
      <c r="L251" s="12" t="str">
        <f aca="false">IF(G251="","",IFERROR(INDEX(Critérios!$C$28:$C$31,MATCH(G251,Critérios!$B$28:$B$31,0)),""))</f>
        <v/>
      </c>
      <c r="M251" s="12" t="str">
        <f aca="false">IF(H251="","",IFERROR(INDEX(Critérios!$C$35:$C$38,MATCH(H251,Critérios!$B$35:$B$38,0)),""))</f>
        <v/>
      </c>
      <c r="N251" s="12" t="str">
        <f aca="false">IF(COUNTA(D251:H251)=0,"",SUM(I251:M251))</f>
        <v/>
      </c>
      <c r="O251" s="12" t="str">
        <f aca="false">IF(COUNTA(D251:H251)=0,"",IF(OR(I251=0,K251=0),"Fora do perfil",IF(COUNT(I251:M251)&lt;5,"Incompleto",IF(N251&gt;=Critérios!$C$42,"Quente",IF(N251&gt;=Critérios!$C$43,"Morno","Frio")))))</f>
        <v/>
      </c>
      <c r="P251" s="13" t="str">
        <f aca="false">IF(O251="","",IFERROR(INDEX(Critérios!$D$42:$D$46,MATCH(O251,Critérios!$B$42:$B$46,0)),""))</f>
        <v/>
      </c>
      <c r="Q251" s="7"/>
      <c r="R251" s="14"/>
      <c r="S251" s="7"/>
    </row>
    <row r="252" customFormat="false" ht="15" hidden="false" customHeight="false" outlineLevel="0" collapsed="false">
      <c r="A252" s="11"/>
      <c r="B252" s="7"/>
      <c r="C252" s="7"/>
      <c r="D252" s="7"/>
      <c r="E252" s="7"/>
      <c r="F252" s="7"/>
      <c r="G252" s="7"/>
      <c r="H252" s="7"/>
      <c r="I252" s="12" t="str">
        <f aca="false">IF(D252="","",IFERROR(INDEX(Critérios!$C$7:$C$10,MATCH(D252,Critérios!$B$7:$B$10,0)),""))</f>
        <v/>
      </c>
      <c r="J252" s="12" t="str">
        <f aca="false">IF(E252="","",IFERROR(INDEX(Critérios!$C$14:$C$17,MATCH(E252,Critérios!$B$14:$B$17,0)),""))</f>
        <v/>
      </c>
      <c r="K252" s="12" t="str">
        <f aca="false">IF(F252="","",IFERROR(INDEX(Critérios!$C$21:$C$24,MATCH(F252,Critérios!$B$21:$B$24,0)),""))</f>
        <v/>
      </c>
      <c r="L252" s="12" t="str">
        <f aca="false">IF(G252="","",IFERROR(INDEX(Critérios!$C$28:$C$31,MATCH(G252,Critérios!$B$28:$B$31,0)),""))</f>
        <v/>
      </c>
      <c r="M252" s="12" t="str">
        <f aca="false">IF(H252="","",IFERROR(INDEX(Critérios!$C$35:$C$38,MATCH(H252,Critérios!$B$35:$B$38,0)),""))</f>
        <v/>
      </c>
      <c r="N252" s="12" t="str">
        <f aca="false">IF(COUNTA(D252:H252)=0,"",SUM(I252:M252))</f>
        <v/>
      </c>
      <c r="O252" s="12" t="str">
        <f aca="false">IF(COUNTA(D252:H252)=0,"",IF(OR(I252=0,K252=0),"Fora do perfil",IF(COUNT(I252:M252)&lt;5,"Incompleto",IF(N252&gt;=Critérios!$C$42,"Quente",IF(N252&gt;=Critérios!$C$43,"Morno","Frio")))))</f>
        <v/>
      </c>
      <c r="P252" s="13" t="str">
        <f aca="false">IF(O252="","",IFERROR(INDEX(Critérios!$D$42:$D$46,MATCH(O252,Critérios!$B$42:$B$46,0)),""))</f>
        <v/>
      </c>
      <c r="Q252" s="7"/>
      <c r="R252" s="14"/>
      <c r="S252" s="7"/>
    </row>
    <row r="253" customFormat="false" ht="15" hidden="false" customHeight="false" outlineLevel="0" collapsed="false">
      <c r="A253" s="11"/>
      <c r="B253" s="7"/>
      <c r="C253" s="7"/>
      <c r="D253" s="7"/>
      <c r="E253" s="7"/>
      <c r="F253" s="7"/>
      <c r="G253" s="7"/>
      <c r="H253" s="7"/>
      <c r="I253" s="12" t="str">
        <f aca="false">IF(D253="","",IFERROR(INDEX(Critérios!$C$7:$C$10,MATCH(D253,Critérios!$B$7:$B$10,0)),""))</f>
        <v/>
      </c>
      <c r="J253" s="12" t="str">
        <f aca="false">IF(E253="","",IFERROR(INDEX(Critérios!$C$14:$C$17,MATCH(E253,Critérios!$B$14:$B$17,0)),""))</f>
        <v/>
      </c>
      <c r="K253" s="12" t="str">
        <f aca="false">IF(F253="","",IFERROR(INDEX(Critérios!$C$21:$C$24,MATCH(F253,Critérios!$B$21:$B$24,0)),""))</f>
        <v/>
      </c>
      <c r="L253" s="12" t="str">
        <f aca="false">IF(G253="","",IFERROR(INDEX(Critérios!$C$28:$C$31,MATCH(G253,Critérios!$B$28:$B$31,0)),""))</f>
        <v/>
      </c>
      <c r="M253" s="12" t="str">
        <f aca="false">IF(H253="","",IFERROR(INDEX(Critérios!$C$35:$C$38,MATCH(H253,Critérios!$B$35:$B$38,0)),""))</f>
        <v/>
      </c>
      <c r="N253" s="12" t="str">
        <f aca="false">IF(COUNTA(D253:H253)=0,"",SUM(I253:M253))</f>
        <v/>
      </c>
      <c r="O253" s="12" t="str">
        <f aca="false">IF(COUNTA(D253:H253)=0,"",IF(OR(I253=0,K253=0),"Fora do perfil",IF(COUNT(I253:M253)&lt;5,"Incompleto",IF(N253&gt;=Critérios!$C$42,"Quente",IF(N253&gt;=Critérios!$C$43,"Morno","Frio")))))</f>
        <v/>
      </c>
      <c r="P253" s="13" t="str">
        <f aca="false">IF(O253="","",IFERROR(INDEX(Critérios!$D$42:$D$46,MATCH(O253,Critérios!$B$42:$B$46,0)),""))</f>
        <v/>
      </c>
      <c r="Q253" s="7"/>
      <c r="R253" s="14"/>
      <c r="S253" s="7"/>
    </row>
    <row r="254" customFormat="false" ht="15" hidden="false" customHeight="false" outlineLevel="0" collapsed="false">
      <c r="A254" s="11"/>
      <c r="B254" s="7"/>
      <c r="C254" s="7"/>
      <c r="D254" s="7"/>
      <c r="E254" s="7"/>
      <c r="F254" s="7"/>
      <c r="G254" s="7"/>
      <c r="H254" s="7"/>
      <c r="I254" s="12" t="str">
        <f aca="false">IF(D254="","",IFERROR(INDEX(Critérios!$C$7:$C$10,MATCH(D254,Critérios!$B$7:$B$10,0)),""))</f>
        <v/>
      </c>
      <c r="J254" s="12" t="str">
        <f aca="false">IF(E254="","",IFERROR(INDEX(Critérios!$C$14:$C$17,MATCH(E254,Critérios!$B$14:$B$17,0)),""))</f>
        <v/>
      </c>
      <c r="K254" s="12" t="str">
        <f aca="false">IF(F254="","",IFERROR(INDEX(Critérios!$C$21:$C$24,MATCH(F254,Critérios!$B$21:$B$24,0)),""))</f>
        <v/>
      </c>
      <c r="L254" s="12" t="str">
        <f aca="false">IF(G254="","",IFERROR(INDEX(Critérios!$C$28:$C$31,MATCH(G254,Critérios!$B$28:$B$31,0)),""))</f>
        <v/>
      </c>
      <c r="M254" s="12" t="str">
        <f aca="false">IF(H254="","",IFERROR(INDEX(Critérios!$C$35:$C$38,MATCH(H254,Critérios!$B$35:$B$38,0)),""))</f>
        <v/>
      </c>
      <c r="N254" s="12" t="str">
        <f aca="false">IF(COUNTA(D254:H254)=0,"",SUM(I254:M254))</f>
        <v/>
      </c>
      <c r="O254" s="12" t="str">
        <f aca="false">IF(COUNTA(D254:H254)=0,"",IF(OR(I254=0,K254=0),"Fora do perfil",IF(COUNT(I254:M254)&lt;5,"Incompleto",IF(N254&gt;=Critérios!$C$42,"Quente",IF(N254&gt;=Critérios!$C$43,"Morno","Frio")))))</f>
        <v/>
      </c>
      <c r="P254" s="13" t="str">
        <f aca="false">IF(O254="","",IFERROR(INDEX(Critérios!$D$42:$D$46,MATCH(O254,Critérios!$B$42:$B$46,0)),""))</f>
        <v/>
      </c>
      <c r="Q254" s="7"/>
      <c r="R254" s="14"/>
      <c r="S254" s="7"/>
    </row>
    <row r="255" customFormat="false" ht="15" hidden="false" customHeight="false" outlineLevel="0" collapsed="false">
      <c r="A255" s="11"/>
      <c r="B255" s="7"/>
      <c r="C255" s="7"/>
      <c r="D255" s="7"/>
      <c r="E255" s="7"/>
      <c r="F255" s="7"/>
      <c r="G255" s="7"/>
      <c r="H255" s="7"/>
      <c r="I255" s="12" t="str">
        <f aca="false">IF(D255="","",IFERROR(INDEX(Critérios!$C$7:$C$10,MATCH(D255,Critérios!$B$7:$B$10,0)),""))</f>
        <v/>
      </c>
      <c r="J255" s="12" t="str">
        <f aca="false">IF(E255="","",IFERROR(INDEX(Critérios!$C$14:$C$17,MATCH(E255,Critérios!$B$14:$B$17,0)),""))</f>
        <v/>
      </c>
      <c r="K255" s="12" t="str">
        <f aca="false">IF(F255="","",IFERROR(INDEX(Critérios!$C$21:$C$24,MATCH(F255,Critérios!$B$21:$B$24,0)),""))</f>
        <v/>
      </c>
      <c r="L255" s="12" t="str">
        <f aca="false">IF(G255="","",IFERROR(INDEX(Critérios!$C$28:$C$31,MATCH(G255,Critérios!$B$28:$B$31,0)),""))</f>
        <v/>
      </c>
      <c r="M255" s="12" t="str">
        <f aca="false">IF(H255="","",IFERROR(INDEX(Critérios!$C$35:$C$38,MATCH(H255,Critérios!$B$35:$B$38,0)),""))</f>
        <v/>
      </c>
      <c r="N255" s="12" t="str">
        <f aca="false">IF(COUNTA(D255:H255)=0,"",SUM(I255:M255))</f>
        <v/>
      </c>
      <c r="O255" s="12" t="str">
        <f aca="false">IF(COUNTA(D255:H255)=0,"",IF(OR(I255=0,K255=0),"Fora do perfil",IF(COUNT(I255:M255)&lt;5,"Incompleto",IF(N255&gt;=Critérios!$C$42,"Quente",IF(N255&gt;=Critérios!$C$43,"Morno","Frio")))))</f>
        <v/>
      </c>
      <c r="P255" s="13" t="str">
        <f aca="false">IF(O255="","",IFERROR(INDEX(Critérios!$D$42:$D$46,MATCH(O255,Critérios!$B$42:$B$46,0)),""))</f>
        <v/>
      </c>
      <c r="Q255" s="7"/>
      <c r="R255" s="14"/>
      <c r="S255" s="7"/>
    </row>
    <row r="256" customFormat="false" ht="15" hidden="false" customHeight="false" outlineLevel="0" collapsed="false">
      <c r="A256" s="11"/>
      <c r="B256" s="7"/>
      <c r="C256" s="7"/>
      <c r="D256" s="7"/>
      <c r="E256" s="7"/>
      <c r="F256" s="7"/>
      <c r="G256" s="7"/>
      <c r="H256" s="7"/>
      <c r="I256" s="12" t="str">
        <f aca="false">IF(D256="","",IFERROR(INDEX(Critérios!$C$7:$C$10,MATCH(D256,Critérios!$B$7:$B$10,0)),""))</f>
        <v/>
      </c>
      <c r="J256" s="12" t="str">
        <f aca="false">IF(E256="","",IFERROR(INDEX(Critérios!$C$14:$C$17,MATCH(E256,Critérios!$B$14:$B$17,0)),""))</f>
        <v/>
      </c>
      <c r="K256" s="12" t="str">
        <f aca="false">IF(F256="","",IFERROR(INDEX(Critérios!$C$21:$C$24,MATCH(F256,Critérios!$B$21:$B$24,0)),""))</f>
        <v/>
      </c>
      <c r="L256" s="12" t="str">
        <f aca="false">IF(G256="","",IFERROR(INDEX(Critérios!$C$28:$C$31,MATCH(G256,Critérios!$B$28:$B$31,0)),""))</f>
        <v/>
      </c>
      <c r="M256" s="12" t="str">
        <f aca="false">IF(H256="","",IFERROR(INDEX(Critérios!$C$35:$C$38,MATCH(H256,Critérios!$B$35:$B$38,0)),""))</f>
        <v/>
      </c>
      <c r="N256" s="12" t="str">
        <f aca="false">IF(COUNTA(D256:H256)=0,"",SUM(I256:M256))</f>
        <v/>
      </c>
      <c r="O256" s="12" t="str">
        <f aca="false">IF(COUNTA(D256:H256)=0,"",IF(OR(I256=0,K256=0),"Fora do perfil",IF(COUNT(I256:M256)&lt;5,"Incompleto",IF(N256&gt;=Critérios!$C$42,"Quente",IF(N256&gt;=Critérios!$C$43,"Morno","Frio")))))</f>
        <v/>
      </c>
      <c r="P256" s="13" t="str">
        <f aca="false">IF(O256="","",IFERROR(INDEX(Critérios!$D$42:$D$46,MATCH(O256,Critérios!$B$42:$B$46,0)),""))</f>
        <v/>
      </c>
      <c r="Q256" s="7"/>
      <c r="R256" s="14"/>
      <c r="S256" s="7"/>
    </row>
    <row r="257" customFormat="false" ht="15" hidden="false" customHeight="false" outlineLevel="0" collapsed="false">
      <c r="A257" s="11"/>
      <c r="B257" s="7"/>
      <c r="C257" s="7"/>
      <c r="D257" s="7"/>
      <c r="E257" s="7"/>
      <c r="F257" s="7"/>
      <c r="G257" s="7"/>
      <c r="H257" s="7"/>
      <c r="I257" s="12" t="str">
        <f aca="false">IF(D257="","",IFERROR(INDEX(Critérios!$C$7:$C$10,MATCH(D257,Critérios!$B$7:$B$10,0)),""))</f>
        <v/>
      </c>
      <c r="J257" s="12" t="str">
        <f aca="false">IF(E257="","",IFERROR(INDEX(Critérios!$C$14:$C$17,MATCH(E257,Critérios!$B$14:$B$17,0)),""))</f>
        <v/>
      </c>
      <c r="K257" s="12" t="str">
        <f aca="false">IF(F257="","",IFERROR(INDEX(Critérios!$C$21:$C$24,MATCH(F257,Critérios!$B$21:$B$24,0)),""))</f>
        <v/>
      </c>
      <c r="L257" s="12" t="str">
        <f aca="false">IF(G257="","",IFERROR(INDEX(Critérios!$C$28:$C$31,MATCH(G257,Critérios!$B$28:$B$31,0)),""))</f>
        <v/>
      </c>
      <c r="M257" s="12" t="str">
        <f aca="false">IF(H257="","",IFERROR(INDEX(Critérios!$C$35:$C$38,MATCH(H257,Critérios!$B$35:$B$38,0)),""))</f>
        <v/>
      </c>
      <c r="N257" s="12" t="str">
        <f aca="false">IF(COUNTA(D257:H257)=0,"",SUM(I257:M257))</f>
        <v/>
      </c>
      <c r="O257" s="12" t="str">
        <f aca="false">IF(COUNTA(D257:H257)=0,"",IF(OR(I257=0,K257=0),"Fora do perfil",IF(COUNT(I257:M257)&lt;5,"Incompleto",IF(N257&gt;=Critérios!$C$42,"Quente",IF(N257&gt;=Critérios!$C$43,"Morno","Frio")))))</f>
        <v/>
      </c>
      <c r="P257" s="13" t="str">
        <f aca="false">IF(O257="","",IFERROR(INDEX(Critérios!$D$42:$D$46,MATCH(O257,Critérios!$B$42:$B$46,0)),""))</f>
        <v/>
      </c>
      <c r="Q257" s="7"/>
      <c r="R257" s="14"/>
      <c r="S257" s="7"/>
    </row>
    <row r="258" customFormat="false" ht="15" hidden="false" customHeight="false" outlineLevel="0" collapsed="false">
      <c r="A258" s="11"/>
      <c r="B258" s="7"/>
      <c r="C258" s="7"/>
      <c r="D258" s="7"/>
      <c r="E258" s="7"/>
      <c r="F258" s="7"/>
      <c r="G258" s="7"/>
      <c r="H258" s="7"/>
      <c r="I258" s="12" t="str">
        <f aca="false">IF(D258="","",IFERROR(INDEX(Critérios!$C$7:$C$10,MATCH(D258,Critérios!$B$7:$B$10,0)),""))</f>
        <v/>
      </c>
      <c r="J258" s="12" t="str">
        <f aca="false">IF(E258="","",IFERROR(INDEX(Critérios!$C$14:$C$17,MATCH(E258,Critérios!$B$14:$B$17,0)),""))</f>
        <v/>
      </c>
      <c r="K258" s="12" t="str">
        <f aca="false">IF(F258="","",IFERROR(INDEX(Critérios!$C$21:$C$24,MATCH(F258,Critérios!$B$21:$B$24,0)),""))</f>
        <v/>
      </c>
      <c r="L258" s="12" t="str">
        <f aca="false">IF(G258="","",IFERROR(INDEX(Critérios!$C$28:$C$31,MATCH(G258,Critérios!$B$28:$B$31,0)),""))</f>
        <v/>
      </c>
      <c r="M258" s="12" t="str">
        <f aca="false">IF(H258="","",IFERROR(INDEX(Critérios!$C$35:$C$38,MATCH(H258,Critérios!$B$35:$B$38,0)),""))</f>
        <v/>
      </c>
      <c r="N258" s="12" t="str">
        <f aca="false">IF(COUNTA(D258:H258)=0,"",SUM(I258:M258))</f>
        <v/>
      </c>
      <c r="O258" s="12" t="str">
        <f aca="false">IF(COUNTA(D258:H258)=0,"",IF(OR(I258=0,K258=0),"Fora do perfil",IF(COUNT(I258:M258)&lt;5,"Incompleto",IF(N258&gt;=Critérios!$C$42,"Quente",IF(N258&gt;=Critérios!$C$43,"Morno","Frio")))))</f>
        <v/>
      </c>
      <c r="P258" s="13" t="str">
        <f aca="false">IF(O258="","",IFERROR(INDEX(Critérios!$D$42:$D$46,MATCH(O258,Critérios!$B$42:$B$46,0)),""))</f>
        <v/>
      </c>
      <c r="Q258" s="7"/>
      <c r="R258" s="14"/>
      <c r="S258" s="7"/>
    </row>
    <row r="259" customFormat="false" ht="15" hidden="false" customHeight="false" outlineLevel="0" collapsed="false">
      <c r="A259" s="11"/>
      <c r="B259" s="7"/>
      <c r="C259" s="7"/>
      <c r="D259" s="7"/>
      <c r="E259" s="7"/>
      <c r="F259" s="7"/>
      <c r="G259" s="7"/>
      <c r="H259" s="7"/>
      <c r="I259" s="12" t="str">
        <f aca="false">IF(D259="","",IFERROR(INDEX(Critérios!$C$7:$C$10,MATCH(D259,Critérios!$B$7:$B$10,0)),""))</f>
        <v/>
      </c>
      <c r="J259" s="12" t="str">
        <f aca="false">IF(E259="","",IFERROR(INDEX(Critérios!$C$14:$C$17,MATCH(E259,Critérios!$B$14:$B$17,0)),""))</f>
        <v/>
      </c>
      <c r="K259" s="12" t="str">
        <f aca="false">IF(F259="","",IFERROR(INDEX(Critérios!$C$21:$C$24,MATCH(F259,Critérios!$B$21:$B$24,0)),""))</f>
        <v/>
      </c>
      <c r="L259" s="12" t="str">
        <f aca="false">IF(G259="","",IFERROR(INDEX(Critérios!$C$28:$C$31,MATCH(G259,Critérios!$B$28:$B$31,0)),""))</f>
        <v/>
      </c>
      <c r="M259" s="12" t="str">
        <f aca="false">IF(H259="","",IFERROR(INDEX(Critérios!$C$35:$C$38,MATCH(H259,Critérios!$B$35:$B$38,0)),""))</f>
        <v/>
      </c>
      <c r="N259" s="12" t="str">
        <f aca="false">IF(COUNTA(D259:H259)=0,"",SUM(I259:M259))</f>
        <v/>
      </c>
      <c r="O259" s="12" t="str">
        <f aca="false">IF(COUNTA(D259:H259)=0,"",IF(OR(I259=0,K259=0),"Fora do perfil",IF(COUNT(I259:M259)&lt;5,"Incompleto",IF(N259&gt;=Critérios!$C$42,"Quente",IF(N259&gt;=Critérios!$C$43,"Morno","Frio")))))</f>
        <v/>
      </c>
      <c r="P259" s="13" t="str">
        <f aca="false">IF(O259="","",IFERROR(INDEX(Critérios!$D$42:$D$46,MATCH(O259,Critérios!$B$42:$B$46,0)),""))</f>
        <v/>
      </c>
      <c r="Q259" s="7"/>
      <c r="R259" s="14"/>
      <c r="S259" s="7"/>
    </row>
    <row r="260" customFormat="false" ht="15" hidden="false" customHeight="false" outlineLevel="0" collapsed="false">
      <c r="A260" s="11"/>
      <c r="B260" s="7"/>
      <c r="C260" s="7"/>
      <c r="D260" s="7"/>
      <c r="E260" s="7"/>
      <c r="F260" s="7"/>
      <c r="G260" s="7"/>
      <c r="H260" s="7"/>
      <c r="I260" s="12" t="str">
        <f aca="false">IF(D260="","",IFERROR(INDEX(Critérios!$C$7:$C$10,MATCH(D260,Critérios!$B$7:$B$10,0)),""))</f>
        <v/>
      </c>
      <c r="J260" s="12" t="str">
        <f aca="false">IF(E260="","",IFERROR(INDEX(Critérios!$C$14:$C$17,MATCH(E260,Critérios!$B$14:$B$17,0)),""))</f>
        <v/>
      </c>
      <c r="K260" s="12" t="str">
        <f aca="false">IF(F260="","",IFERROR(INDEX(Critérios!$C$21:$C$24,MATCH(F260,Critérios!$B$21:$B$24,0)),""))</f>
        <v/>
      </c>
      <c r="L260" s="12" t="str">
        <f aca="false">IF(G260="","",IFERROR(INDEX(Critérios!$C$28:$C$31,MATCH(G260,Critérios!$B$28:$B$31,0)),""))</f>
        <v/>
      </c>
      <c r="M260" s="12" t="str">
        <f aca="false">IF(H260="","",IFERROR(INDEX(Critérios!$C$35:$C$38,MATCH(H260,Critérios!$B$35:$B$38,0)),""))</f>
        <v/>
      </c>
      <c r="N260" s="12" t="str">
        <f aca="false">IF(COUNTA(D260:H260)=0,"",SUM(I260:M260))</f>
        <v/>
      </c>
      <c r="O260" s="12" t="str">
        <f aca="false">IF(COUNTA(D260:H260)=0,"",IF(OR(I260=0,K260=0),"Fora do perfil",IF(COUNT(I260:M260)&lt;5,"Incompleto",IF(N260&gt;=Critérios!$C$42,"Quente",IF(N260&gt;=Critérios!$C$43,"Morno","Frio")))))</f>
        <v/>
      </c>
      <c r="P260" s="13" t="str">
        <f aca="false">IF(O260="","",IFERROR(INDEX(Critérios!$D$42:$D$46,MATCH(O260,Critérios!$B$42:$B$46,0)),""))</f>
        <v/>
      </c>
      <c r="Q260" s="7"/>
      <c r="R260" s="14"/>
      <c r="S260" s="7"/>
    </row>
    <row r="261" customFormat="false" ht="15" hidden="false" customHeight="false" outlineLevel="0" collapsed="false">
      <c r="A261" s="11"/>
      <c r="B261" s="7"/>
      <c r="C261" s="7"/>
      <c r="D261" s="7"/>
      <c r="E261" s="7"/>
      <c r="F261" s="7"/>
      <c r="G261" s="7"/>
      <c r="H261" s="7"/>
      <c r="I261" s="12" t="str">
        <f aca="false">IF(D261="","",IFERROR(INDEX(Critérios!$C$7:$C$10,MATCH(D261,Critérios!$B$7:$B$10,0)),""))</f>
        <v/>
      </c>
      <c r="J261" s="12" t="str">
        <f aca="false">IF(E261="","",IFERROR(INDEX(Critérios!$C$14:$C$17,MATCH(E261,Critérios!$B$14:$B$17,0)),""))</f>
        <v/>
      </c>
      <c r="K261" s="12" t="str">
        <f aca="false">IF(F261="","",IFERROR(INDEX(Critérios!$C$21:$C$24,MATCH(F261,Critérios!$B$21:$B$24,0)),""))</f>
        <v/>
      </c>
      <c r="L261" s="12" t="str">
        <f aca="false">IF(G261="","",IFERROR(INDEX(Critérios!$C$28:$C$31,MATCH(G261,Critérios!$B$28:$B$31,0)),""))</f>
        <v/>
      </c>
      <c r="M261" s="12" t="str">
        <f aca="false">IF(H261="","",IFERROR(INDEX(Critérios!$C$35:$C$38,MATCH(H261,Critérios!$B$35:$B$38,0)),""))</f>
        <v/>
      </c>
      <c r="N261" s="12" t="str">
        <f aca="false">IF(COUNTA(D261:H261)=0,"",SUM(I261:M261))</f>
        <v/>
      </c>
      <c r="O261" s="12" t="str">
        <f aca="false">IF(COUNTA(D261:H261)=0,"",IF(OR(I261=0,K261=0),"Fora do perfil",IF(COUNT(I261:M261)&lt;5,"Incompleto",IF(N261&gt;=Critérios!$C$42,"Quente",IF(N261&gt;=Critérios!$C$43,"Morno","Frio")))))</f>
        <v/>
      </c>
      <c r="P261" s="13" t="str">
        <f aca="false">IF(O261="","",IFERROR(INDEX(Critérios!$D$42:$D$46,MATCH(O261,Critérios!$B$42:$B$46,0)),""))</f>
        <v/>
      </c>
      <c r="Q261" s="7"/>
      <c r="R261" s="14"/>
      <c r="S261" s="7"/>
    </row>
    <row r="262" customFormat="false" ht="15" hidden="false" customHeight="false" outlineLevel="0" collapsed="false">
      <c r="A262" s="11"/>
      <c r="B262" s="7"/>
      <c r="C262" s="7"/>
      <c r="D262" s="7"/>
      <c r="E262" s="7"/>
      <c r="F262" s="7"/>
      <c r="G262" s="7"/>
      <c r="H262" s="7"/>
      <c r="I262" s="12" t="str">
        <f aca="false">IF(D262="","",IFERROR(INDEX(Critérios!$C$7:$C$10,MATCH(D262,Critérios!$B$7:$B$10,0)),""))</f>
        <v/>
      </c>
      <c r="J262" s="12" t="str">
        <f aca="false">IF(E262="","",IFERROR(INDEX(Critérios!$C$14:$C$17,MATCH(E262,Critérios!$B$14:$B$17,0)),""))</f>
        <v/>
      </c>
      <c r="K262" s="12" t="str">
        <f aca="false">IF(F262="","",IFERROR(INDEX(Critérios!$C$21:$C$24,MATCH(F262,Critérios!$B$21:$B$24,0)),""))</f>
        <v/>
      </c>
      <c r="L262" s="12" t="str">
        <f aca="false">IF(G262="","",IFERROR(INDEX(Critérios!$C$28:$C$31,MATCH(G262,Critérios!$B$28:$B$31,0)),""))</f>
        <v/>
      </c>
      <c r="M262" s="12" t="str">
        <f aca="false">IF(H262="","",IFERROR(INDEX(Critérios!$C$35:$C$38,MATCH(H262,Critérios!$B$35:$B$38,0)),""))</f>
        <v/>
      </c>
      <c r="N262" s="12" t="str">
        <f aca="false">IF(COUNTA(D262:H262)=0,"",SUM(I262:M262))</f>
        <v/>
      </c>
      <c r="O262" s="12" t="str">
        <f aca="false">IF(COUNTA(D262:H262)=0,"",IF(OR(I262=0,K262=0),"Fora do perfil",IF(COUNT(I262:M262)&lt;5,"Incompleto",IF(N262&gt;=Critérios!$C$42,"Quente",IF(N262&gt;=Critérios!$C$43,"Morno","Frio")))))</f>
        <v/>
      </c>
      <c r="P262" s="13" t="str">
        <f aca="false">IF(O262="","",IFERROR(INDEX(Critérios!$D$42:$D$46,MATCH(O262,Critérios!$B$42:$B$46,0)),""))</f>
        <v/>
      </c>
      <c r="Q262" s="7"/>
      <c r="R262" s="14"/>
      <c r="S262" s="7"/>
    </row>
    <row r="263" customFormat="false" ht="15" hidden="false" customHeight="false" outlineLevel="0" collapsed="false">
      <c r="A263" s="11"/>
      <c r="B263" s="7"/>
      <c r="C263" s="7"/>
      <c r="D263" s="7"/>
      <c r="E263" s="7"/>
      <c r="F263" s="7"/>
      <c r="G263" s="7"/>
      <c r="H263" s="7"/>
      <c r="I263" s="12" t="str">
        <f aca="false">IF(D263="","",IFERROR(INDEX(Critérios!$C$7:$C$10,MATCH(D263,Critérios!$B$7:$B$10,0)),""))</f>
        <v/>
      </c>
      <c r="J263" s="12" t="str">
        <f aca="false">IF(E263="","",IFERROR(INDEX(Critérios!$C$14:$C$17,MATCH(E263,Critérios!$B$14:$B$17,0)),""))</f>
        <v/>
      </c>
      <c r="K263" s="12" t="str">
        <f aca="false">IF(F263="","",IFERROR(INDEX(Critérios!$C$21:$C$24,MATCH(F263,Critérios!$B$21:$B$24,0)),""))</f>
        <v/>
      </c>
      <c r="L263" s="12" t="str">
        <f aca="false">IF(G263="","",IFERROR(INDEX(Critérios!$C$28:$C$31,MATCH(G263,Critérios!$B$28:$B$31,0)),""))</f>
        <v/>
      </c>
      <c r="M263" s="12" t="str">
        <f aca="false">IF(H263="","",IFERROR(INDEX(Critérios!$C$35:$C$38,MATCH(H263,Critérios!$B$35:$B$38,0)),""))</f>
        <v/>
      </c>
      <c r="N263" s="12" t="str">
        <f aca="false">IF(COUNTA(D263:H263)=0,"",SUM(I263:M263))</f>
        <v/>
      </c>
      <c r="O263" s="12" t="str">
        <f aca="false">IF(COUNTA(D263:H263)=0,"",IF(OR(I263=0,K263=0),"Fora do perfil",IF(COUNT(I263:M263)&lt;5,"Incompleto",IF(N263&gt;=Critérios!$C$42,"Quente",IF(N263&gt;=Critérios!$C$43,"Morno","Frio")))))</f>
        <v/>
      </c>
      <c r="P263" s="13" t="str">
        <f aca="false">IF(O263="","",IFERROR(INDEX(Critérios!$D$42:$D$46,MATCH(O263,Critérios!$B$42:$B$46,0)),""))</f>
        <v/>
      </c>
      <c r="Q263" s="7"/>
      <c r="R263" s="14"/>
      <c r="S263" s="7"/>
    </row>
    <row r="264" customFormat="false" ht="15" hidden="false" customHeight="false" outlineLevel="0" collapsed="false">
      <c r="A264" s="11"/>
      <c r="B264" s="7"/>
      <c r="C264" s="7"/>
      <c r="D264" s="7"/>
      <c r="E264" s="7"/>
      <c r="F264" s="7"/>
      <c r="G264" s="7"/>
      <c r="H264" s="7"/>
      <c r="I264" s="12" t="str">
        <f aca="false">IF(D264="","",IFERROR(INDEX(Critérios!$C$7:$C$10,MATCH(D264,Critérios!$B$7:$B$10,0)),""))</f>
        <v/>
      </c>
      <c r="J264" s="12" t="str">
        <f aca="false">IF(E264="","",IFERROR(INDEX(Critérios!$C$14:$C$17,MATCH(E264,Critérios!$B$14:$B$17,0)),""))</f>
        <v/>
      </c>
      <c r="K264" s="12" t="str">
        <f aca="false">IF(F264="","",IFERROR(INDEX(Critérios!$C$21:$C$24,MATCH(F264,Critérios!$B$21:$B$24,0)),""))</f>
        <v/>
      </c>
      <c r="L264" s="12" t="str">
        <f aca="false">IF(G264="","",IFERROR(INDEX(Critérios!$C$28:$C$31,MATCH(G264,Critérios!$B$28:$B$31,0)),""))</f>
        <v/>
      </c>
      <c r="M264" s="12" t="str">
        <f aca="false">IF(H264="","",IFERROR(INDEX(Critérios!$C$35:$C$38,MATCH(H264,Critérios!$B$35:$B$38,0)),""))</f>
        <v/>
      </c>
      <c r="N264" s="12" t="str">
        <f aca="false">IF(COUNTA(D264:H264)=0,"",SUM(I264:M264))</f>
        <v/>
      </c>
      <c r="O264" s="12" t="str">
        <f aca="false">IF(COUNTA(D264:H264)=0,"",IF(OR(I264=0,K264=0),"Fora do perfil",IF(COUNT(I264:M264)&lt;5,"Incompleto",IF(N264&gt;=Critérios!$C$42,"Quente",IF(N264&gt;=Critérios!$C$43,"Morno","Frio")))))</f>
        <v/>
      </c>
      <c r="P264" s="13" t="str">
        <f aca="false">IF(O264="","",IFERROR(INDEX(Critérios!$D$42:$D$46,MATCH(O264,Critérios!$B$42:$B$46,0)),""))</f>
        <v/>
      </c>
      <c r="Q264" s="7"/>
      <c r="R264" s="14"/>
      <c r="S264" s="7"/>
    </row>
    <row r="265" customFormat="false" ht="15" hidden="false" customHeight="false" outlineLevel="0" collapsed="false">
      <c r="A265" s="11"/>
      <c r="B265" s="7"/>
      <c r="C265" s="7"/>
      <c r="D265" s="7"/>
      <c r="E265" s="7"/>
      <c r="F265" s="7"/>
      <c r="G265" s="7"/>
      <c r="H265" s="7"/>
      <c r="I265" s="12" t="str">
        <f aca="false">IF(D265="","",IFERROR(INDEX(Critérios!$C$7:$C$10,MATCH(D265,Critérios!$B$7:$B$10,0)),""))</f>
        <v/>
      </c>
      <c r="J265" s="12" t="str">
        <f aca="false">IF(E265="","",IFERROR(INDEX(Critérios!$C$14:$C$17,MATCH(E265,Critérios!$B$14:$B$17,0)),""))</f>
        <v/>
      </c>
      <c r="K265" s="12" t="str">
        <f aca="false">IF(F265="","",IFERROR(INDEX(Critérios!$C$21:$C$24,MATCH(F265,Critérios!$B$21:$B$24,0)),""))</f>
        <v/>
      </c>
      <c r="L265" s="12" t="str">
        <f aca="false">IF(G265="","",IFERROR(INDEX(Critérios!$C$28:$C$31,MATCH(G265,Critérios!$B$28:$B$31,0)),""))</f>
        <v/>
      </c>
      <c r="M265" s="12" t="str">
        <f aca="false">IF(H265="","",IFERROR(INDEX(Critérios!$C$35:$C$38,MATCH(H265,Critérios!$B$35:$B$38,0)),""))</f>
        <v/>
      </c>
      <c r="N265" s="12" t="str">
        <f aca="false">IF(COUNTA(D265:H265)=0,"",SUM(I265:M265))</f>
        <v/>
      </c>
      <c r="O265" s="12" t="str">
        <f aca="false">IF(COUNTA(D265:H265)=0,"",IF(OR(I265=0,K265=0),"Fora do perfil",IF(COUNT(I265:M265)&lt;5,"Incompleto",IF(N265&gt;=Critérios!$C$42,"Quente",IF(N265&gt;=Critérios!$C$43,"Morno","Frio")))))</f>
        <v/>
      </c>
      <c r="P265" s="13" t="str">
        <f aca="false">IF(O265="","",IFERROR(INDEX(Critérios!$D$42:$D$46,MATCH(O265,Critérios!$B$42:$B$46,0)),""))</f>
        <v/>
      </c>
      <c r="Q265" s="7"/>
      <c r="R265" s="14"/>
      <c r="S265" s="7"/>
    </row>
    <row r="266" customFormat="false" ht="15" hidden="false" customHeight="false" outlineLevel="0" collapsed="false">
      <c r="A266" s="11"/>
      <c r="B266" s="7"/>
      <c r="C266" s="7"/>
      <c r="D266" s="7"/>
      <c r="E266" s="7"/>
      <c r="F266" s="7"/>
      <c r="G266" s="7"/>
      <c r="H266" s="7"/>
      <c r="I266" s="12" t="str">
        <f aca="false">IF(D266="","",IFERROR(INDEX(Critérios!$C$7:$C$10,MATCH(D266,Critérios!$B$7:$B$10,0)),""))</f>
        <v/>
      </c>
      <c r="J266" s="12" t="str">
        <f aca="false">IF(E266="","",IFERROR(INDEX(Critérios!$C$14:$C$17,MATCH(E266,Critérios!$B$14:$B$17,0)),""))</f>
        <v/>
      </c>
      <c r="K266" s="12" t="str">
        <f aca="false">IF(F266="","",IFERROR(INDEX(Critérios!$C$21:$C$24,MATCH(F266,Critérios!$B$21:$B$24,0)),""))</f>
        <v/>
      </c>
      <c r="L266" s="12" t="str">
        <f aca="false">IF(G266="","",IFERROR(INDEX(Critérios!$C$28:$C$31,MATCH(G266,Critérios!$B$28:$B$31,0)),""))</f>
        <v/>
      </c>
      <c r="M266" s="12" t="str">
        <f aca="false">IF(H266="","",IFERROR(INDEX(Critérios!$C$35:$C$38,MATCH(H266,Critérios!$B$35:$B$38,0)),""))</f>
        <v/>
      </c>
      <c r="N266" s="12" t="str">
        <f aca="false">IF(COUNTA(D266:H266)=0,"",SUM(I266:M266))</f>
        <v/>
      </c>
      <c r="O266" s="12" t="str">
        <f aca="false">IF(COUNTA(D266:H266)=0,"",IF(OR(I266=0,K266=0),"Fora do perfil",IF(COUNT(I266:M266)&lt;5,"Incompleto",IF(N266&gt;=Critérios!$C$42,"Quente",IF(N266&gt;=Critérios!$C$43,"Morno","Frio")))))</f>
        <v/>
      </c>
      <c r="P266" s="13" t="str">
        <f aca="false">IF(O266="","",IFERROR(INDEX(Critérios!$D$42:$D$46,MATCH(O266,Critérios!$B$42:$B$46,0)),""))</f>
        <v/>
      </c>
      <c r="Q266" s="7"/>
      <c r="R266" s="14"/>
      <c r="S266" s="7"/>
    </row>
    <row r="267" customFormat="false" ht="15" hidden="false" customHeight="false" outlineLevel="0" collapsed="false">
      <c r="A267" s="11"/>
      <c r="B267" s="7"/>
      <c r="C267" s="7"/>
      <c r="D267" s="7"/>
      <c r="E267" s="7"/>
      <c r="F267" s="7"/>
      <c r="G267" s="7"/>
      <c r="H267" s="7"/>
      <c r="I267" s="12" t="str">
        <f aca="false">IF(D267="","",IFERROR(INDEX(Critérios!$C$7:$C$10,MATCH(D267,Critérios!$B$7:$B$10,0)),""))</f>
        <v/>
      </c>
      <c r="J267" s="12" t="str">
        <f aca="false">IF(E267="","",IFERROR(INDEX(Critérios!$C$14:$C$17,MATCH(E267,Critérios!$B$14:$B$17,0)),""))</f>
        <v/>
      </c>
      <c r="K267" s="12" t="str">
        <f aca="false">IF(F267="","",IFERROR(INDEX(Critérios!$C$21:$C$24,MATCH(F267,Critérios!$B$21:$B$24,0)),""))</f>
        <v/>
      </c>
      <c r="L267" s="12" t="str">
        <f aca="false">IF(G267="","",IFERROR(INDEX(Critérios!$C$28:$C$31,MATCH(G267,Critérios!$B$28:$B$31,0)),""))</f>
        <v/>
      </c>
      <c r="M267" s="12" t="str">
        <f aca="false">IF(H267="","",IFERROR(INDEX(Critérios!$C$35:$C$38,MATCH(H267,Critérios!$B$35:$B$38,0)),""))</f>
        <v/>
      </c>
      <c r="N267" s="12" t="str">
        <f aca="false">IF(COUNTA(D267:H267)=0,"",SUM(I267:M267))</f>
        <v/>
      </c>
      <c r="O267" s="12" t="str">
        <f aca="false">IF(COUNTA(D267:H267)=0,"",IF(OR(I267=0,K267=0),"Fora do perfil",IF(COUNT(I267:M267)&lt;5,"Incompleto",IF(N267&gt;=Critérios!$C$42,"Quente",IF(N267&gt;=Critérios!$C$43,"Morno","Frio")))))</f>
        <v/>
      </c>
      <c r="P267" s="13" t="str">
        <f aca="false">IF(O267="","",IFERROR(INDEX(Critérios!$D$42:$D$46,MATCH(O267,Critérios!$B$42:$B$46,0)),""))</f>
        <v/>
      </c>
      <c r="Q267" s="7"/>
      <c r="R267" s="14"/>
      <c r="S267" s="7"/>
    </row>
    <row r="268" customFormat="false" ht="15" hidden="false" customHeight="false" outlineLevel="0" collapsed="false">
      <c r="A268" s="11"/>
      <c r="B268" s="7"/>
      <c r="C268" s="7"/>
      <c r="D268" s="7"/>
      <c r="E268" s="7"/>
      <c r="F268" s="7"/>
      <c r="G268" s="7"/>
      <c r="H268" s="7"/>
      <c r="I268" s="12" t="str">
        <f aca="false">IF(D268="","",IFERROR(INDEX(Critérios!$C$7:$C$10,MATCH(D268,Critérios!$B$7:$B$10,0)),""))</f>
        <v/>
      </c>
      <c r="J268" s="12" t="str">
        <f aca="false">IF(E268="","",IFERROR(INDEX(Critérios!$C$14:$C$17,MATCH(E268,Critérios!$B$14:$B$17,0)),""))</f>
        <v/>
      </c>
      <c r="K268" s="12" t="str">
        <f aca="false">IF(F268="","",IFERROR(INDEX(Critérios!$C$21:$C$24,MATCH(F268,Critérios!$B$21:$B$24,0)),""))</f>
        <v/>
      </c>
      <c r="L268" s="12" t="str">
        <f aca="false">IF(G268="","",IFERROR(INDEX(Critérios!$C$28:$C$31,MATCH(G268,Critérios!$B$28:$B$31,0)),""))</f>
        <v/>
      </c>
      <c r="M268" s="12" t="str">
        <f aca="false">IF(H268="","",IFERROR(INDEX(Critérios!$C$35:$C$38,MATCH(H268,Critérios!$B$35:$B$38,0)),""))</f>
        <v/>
      </c>
      <c r="N268" s="12" t="str">
        <f aca="false">IF(COUNTA(D268:H268)=0,"",SUM(I268:M268))</f>
        <v/>
      </c>
      <c r="O268" s="12" t="str">
        <f aca="false">IF(COUNTA(D268:H268)=0,"",IF(OR(I268=0,K268=0),"Fora do perfil",IF(COUNT(I268:M268)&lt;5,"Incompleto",IF(N268&gt;=Critérios!$C$42,"Quente",IF(N268&gt;=Critérios!$C$43,"Morno","Frio")))))</f>
        <v/>
      </c>
      <c r="P268" s="13" t="str">
        <f aca="false">IF(O268="","",IFERROR(INDEX(Critérios!$D$42:$D$46,MATCH(O268,Critérios!$B$42:$B$46,0)),""))</f>
        <v/>
      </c>
      <c r="Q268" s="7"/>
      <c r="R268" s="14"/>
      <c r="S268" s="7"/>
    </row>
    <row r="269" customFormat="false" ht="15" hidden="false" customHeight="false" outlineLevel="0" collapsed="false">
      <c r="A269" s="11"/>
      <c r="B269" s="7"/>
      <c r="C269" s="7"/>
      <c r="D269" s="7"/>
      <c r="E269" s="7"/>
      <c r="F269" s="7"/>
      <c r="G269" s="7"/>
      <c r="H269" s="7"/>
      <c r="I269" s="12" t="str">
        <f aca="false">IF(D269="","",IFERROR(INDEX(Critérios!$C$7:$C$10,MATCH(D269,Critérios!$B$7:$B$10,0)),""))</f>
        <v/>
      </c>
      <c r="J269" s="12" t="str">
        <f aca="false">IF(E269="","",IFERROR(INDEX(Critérios!$C$14:$C$17,MATCH(E269,Critérios!$B$14:$B$17,0)),""))</f>
        <v/>
      </c>
      <c r="K269" s="12" t="str">
        <f aca="false">IF(F269="","",IFERROR(INDEX(Critérios!$C$21:$C$24,MATCH(F269,Critérios!$B$21:$B$24,0)),""))</f>
        <v/>
      </c>
      <c r="L269" s="12" t="str">
        <f aca="false">IF(G269="","",IFERROR(INDEX(Critérios!$C$28:$C$31,MATCH(G269,Critérios!$B$28:$B$31,0)),""))</f>
        <v/>
      </c>
      <c r="M269" s="12" t="str">
        <f aca="false">IF(H269="","",IFERROR(INDEX(Critérios!$C$35:$C$38,MATCH(H269,Critérios!$B$35:$B$38,0)),""))</f>
        <v/>
      </c>
      <c r="N269" s="12" t="str">
        <f aca="false">IF(COUNTA(D269:H269)=0,"",SUM(I269:M269))</f>
        <v/>
      </c>
      <c r="O269" s="12" t="str">
        <f aca="false">IF(COUNTA(D269:H269)=0,"",IF(OR(I269=0,K269=0),"Fora do perfil",IF(COUNT(I269:M269)&lt;5,"Incompleto",IF(N269&gt;=Critérios!$C$42,"Quente",IF(N269&gt;=Critérios!$C$43,"Morno","Frio")))))</f>
        <v/>
      </c>
      <c r="P269" s="13" t="str">
        <f aca="false">IF(O269="","",IFERROR(INDEX(Critérios!$D$42:$D$46,MATCH(O269,Critérios!$B$42:$B$46,0)),""))</f>
        <v/>
      </c>
      <c r="Q269" s="7"/>
      <c r="R269" s="14"/>
      <c r="S269" s="7"/>
    </row>
    <row r="270" customFormat="false" ht="15" hidden="false" customHeight="false" outlineLevel="0" collapsed="false">
      <c r="A270" s="11"/>
      <c r="B270" s="7"/>
      <c r="C270" s="7"/>
      <c r="D270" s="7"/>
      <c r="E270" s="7"/>
      <c r="F270" s="7"/>
      <c r="G270" s="7"/>
      <c r="H270" s="7"/>
      <c r="I270" s="12" t="str">
        <f aca="false">IF(D270="","",IFERROR(INDEX(Critérios!$C$7:$C$10,MATCH(D270,Critérios!$B$7:$B$10,0)),""))</f>
        <v/>
      </c>
      <c r="J270" s="12" t="str">
        <f aca="false">IF(E270="","",IFERROR(INDEX(Critérios!$C$14:$C$17,MATCH(E270,Critérios!$B$14:$B$17,0)),""))</f>
        <v/>
      </c>
      <c r="K270" s="12" t="str">
        <f aca="false">IF(F270="","",IFERROR(INDEX(Critérios!$C$21:$C$24,MATCH(F270,Critérios!$B$21:$B$24,0)),""))</f>
        <v/>
      </c>
      <c r="L270" s="12" t="str">
        <f aca="false">IF(G270="","",IFERROR(INDEX(Critérios!$C$28:$C$31,MATCH(G270,Critérios!$B$28:$B$31,0)),""))</f>
        <v/>
      </c>
      <c r="M270" s="12" t="str">
        <f aca="false">IF(H270="","",IFERROR(INDEX(Critérios!$C$35:$C$38,MATCH(H270,Critérios!$B$35:$B$38,0)),""))</f>
        <v/>
      </c>
      <c r="N270" s="12" t="str">
        <f aca="false">IF(COUNTA(D270:H270)=0,"",SUM(I270:M270))</f>
        <v/>
      </c>
      <c r="O270" s="12" t="str">
        <f aca="false">IF(COUNTA(D270:H270)=0,"",IF(OR(I270=0,K270=0),"Fora do perfil",IF(COUNT(I270:M270)&lt;5,"Incompleto",IF(N270&gt;=Critérios!$C$42,"Quente",IF(N270&gt;=Critérios!$C$43,"Morno","Frio")))))</f>
        <v/>
      </c>
      <c r="P270" s="13" t="str">
        <f aca="false">IF(O270="","",IFERROR(INDEX(Critérios!$D$42:$D$46,MATCH(O270,Critérios!$B$42:$B$46,0)),""))</f>
        <v/>
      </c>
      <c r="Q270" s="7"/>
      <c r="R270" s="14"/>
      <c r="S270" s="7"/>
    </row>
    <row r="271" customFormat="false" ht="15" hidden="false" customHeight="false" outlineLevel="0" collapsed="false">
      <c r="A271" s="11"/>
      <c r="B271" s="7"/>
      <c r="C271" s="7"/>
      <c r="D271" s="7"/>
      <c r="E271" s="7"/>
      <c r="F271" s="7"/>
      <c r="G271" s="7"/>
      <c r="H271" s="7"/>
      <c r="I271" s="12" t="str">
        <f aca="false">IF(D271="","",IFERROR(INDEX(Critérios!$C$7:$C$10,MATCH(D271,Critérios!$B$7:$B$10,0)),""))</f>
        <v/>
      </c>
      <c r="J271" s="12" t="str">
        <f aca="false">IF(E271="","",IFERROR(INDEX(Critérios!$C$14:$C$17,MATCH(E271,Critérios!$B$14:$B$17,0)),""))</f>
        <v/>
      </c>
      <c r="K271" s="12" t="str">
        <f aca="false">IF(F271="","",IFERROR(INDEX(Critérios!$C$21:$C$24,MATCH(F271,Critérios!$B$21:$B$24,0)),""))</f>
        <v/>
      </c>
      <c r="L271" s="12" t="str">
        <f aca="false">IF(G271="","",IFERROR(INDEX(Critérios!$C$28:$C$31,MATCH(G271,Critérios!$B$28:$B$31,0)),""))</f>
        <v/>
      </c>
      <c r="M271" s="12" t="str">
        <f aca="false">IF(H271="","",IFERROR(INDEX(Critérios!$C$35:$C$38,MATCH(H271,Critérios!$B$35:$B$38,0)),""))</f>
        <v/>
      </c>
      <c r="N271" s="12" t="str">
        <f aca="false">IF(COUNTA(D271:H271)=0,"",SUM(I271:M271))</f>
        <v/>
      </c>
      <c r="O271" s="12" t="str">
        <f aca="false">IF(COUNTA(D271:H271)=0,"",IF(OR(I271=0,K271=0),"Fora do perfil",IF(COUNT(I271:M271)&lt;5,"Incompleto",IF(N271&gt;=Critérios!$C$42,"Quente",IF(N271&gt;=Critérios!$C$43,"Morno","Frio")))))</f>
        <v/>
      </c>
      <c r="P271" s="13" t="str">
        <f aca="false">IF(O271="","",IFERROR(INDEX(Critérios!$D$42:$D$46,MATCH(O271,Critérios!$B$42:$B$46,0)),""))</f>
        <v/>
      </c>
      <c r="Q271" s="7"/>
      <c r="R271" s="14"/>
      <c r="S271" s="7"/>
    </row>
    <row r="272" customFormat="false" ht="15" hidden="false" customHeight="false" outlineLevel="0" collapsed="false">
      <c r="A272" s="11"/>
      <c r="B272" s="7"/>
      <c r="C272" s="7"/>
      <c r="D272" s="7"/>
      <c r="E272" s="7"/>
      <c r="F272" s="7"/>
      <c r="G272" s="7"/>
      <c r="H272" s="7"/>
      <c r="I272" s="12" t="str">
        <f aca="false">IF(D272="","",IFERROR(INDEX(Critérios!$C$7:$C$10,MATCH(D272,Critérios!$B$7:$B$10,0)),""))</f>
        <v/>
      </c>
      <c r="J272" s="12" t="str">
        <f aca="false">IF(E272="","",IFERROR(INDEX(Critérios!$C$14:$C$17,MATCH(E272,Critérios!$B$14:$B$17,0)),""))</f>
        <v/>
      </c>
      <c r="K272" s="12" t="str">
        <f aca="false">IF(F272="","",IFERROR(INDEX(Critérios!$C$21:$C$24,MATCH(F272,Critérios!$B$21:$B$24,0)),""))</f>
        <v/>
      </c>
      <c r="L272" s="12" t="str">
        <f aca="false">IF(G272="","",IFERROR(INDEX(Critérios!$C$28:$C$31,MATCH(G272,Critérios!$B$28:$B$31,0)),""))</f>
        <v/>
      </c>
      <c r="M272" s="12" t="str">
        <f aca="false">IF(H272="","",IFERROR(INDEX(Critérios!$C$35:$C$38,MATCH(H272,Critérios!$B$35:$B$38,0)),""))</f>
        <v/>
      </c>
      <c r="N272" s="12" t="str">
        <f aca="false">IF(COUNTA(D272:H272)=0,"",SUM(I272:M272))</f>
        <v/>
      </c>
      <c r="O272" s="12" t="str">
        <f aca="false">IF(COUNTA(D272:H272)=0,"",IF(OR(I272=0,K272=0),"Fora do perfil",IF(COUNT(I272:M272)&lt;5,"Incompleto",IF(N272&gt;=Critérios!$C$42,"Quente",IF(N272&gt;=Critérios!$C$43,"Morno","Frio")))))</f>
        <v/>
      </c>
      <c r="P272" s="13" t="str">
        <f aca="false">IF(O272="","",IFERROR(INDEX(Critérios!$D$42:$D$46,MATCH(O272,Critérios!$B$42:$B$46,0)),""))</f>
        <v/>
      </c>
      <c r="Q272" s="7"/>
      <c r="R272" s="14"/>
      <c r="S272" s="7"/>
    </row>
    <row r="273" customFormat="false" ht="15" hidden="false" customHeight="false" outlineLevel="0" collapsed="false">
      <c r="A273" s="11"/>
      <c r="B273" s="7"/>
      <c r="C273" s="7"/>
      <c r="D273" s="7"/>
      <c r="E273" s="7"/>
      <c r="F273" s="7"/>
      <c r="G273" s="7"/>
      <c r="H273" s="7"/>
      <c r="I273" s="12" t="str">
        <f aca="false">IF(D273="","",IFERROR(INDEX(Critérios!$C$7:$C$10,MATCH(D273,Critérios!$B$7:$B$10,0)),""))</f>
        <v/>
      </c>
      <c r="J273" s="12" t="str">
        <f aca="false">IF(E273="","",IFERROR(INDEX(Critérios!$C$14:$C$17,MATCH(E273,Critérios!$B$14:$B$17,0)),""))</f>
        <v/>
      </c>
      <c r="K273" s="12" t="str">
        <f aca="false">IF(F273="","",IFERROR(INDEX(Critérios!$C$21:$C$24,MATCH(F273,Critérios!$B$21:$B$24,0)),""))</f>
        <v/>
      </c>
      <c r="L273" s="12" t="str">
        <f aca="false">IF(G273="","",IFERROR(INDEX(Critérios!$C$28:$C$31,MATCH(G273,Critérios!$B$28:$B$31,0)),""))</f>
        <v/>
      </c>
      <c r="M273" s="12" t="str">
        <f aca="false">IF(H273="","",IFERROR(INDEX(Critérios!$C$35:$C$38,MATCH(H273,Critérios!$B$35:$B$38,0)),""))</f>
        <v/>
      </c>
      <c r="N273" s="12" t="str">
        <f aca="false">IF(COUNTA(D273:H273)=0,"",SUM(I273:M273))</f>
        <v/>
      </c>
      <c r="O273" s="12" t="str">
        <f aca="false">IF(COUNTA(D273:H273)=0,"",IF(OR(I273=0,K273=0),"Fora do perfil",IF(COUNT(I273:M273)&lt;5,"Incompleto",IF(N273&gt;=Critérios!$C$42,"Quente",IF(N273&gt;=Critérios!$C$43,"Morno","Frio")))))</f>
        <v/>
      </c>
      <c r="P273" s="13" t="str">
        <f aca="false">IF(O273="","",IFERROR(INDEX(Critérios!$D$42:$D$46,MATCH(O273,Critérios!$B$42:$B$46,0)),""))</f>
        <v/>
      </c>
      <c r="Q273" s="7"/>
      <c r="R273" s="14"/>
      <c r="S273" s="7"/>
    </row>
    <row r="274" customFormat="false" ht="15" hidden="false" customHeight="false" outlineLevel="0" collapsed="false">
      <c r="A274" s="11"/>
      <c r="B274" s="7"/>
      <c r="C274" s="7"/>
      <c r="D274" s="7"/>
      <c r="E274" s="7"/>
      <c r="F274" s="7"/>
      <c r="G274" s="7"/>
      <c r="H274" s="7"/>
      <c r="I274" s="12" t="str">
        <f aca="false">IF(D274="","",IFERROR(INDEX(Critérios!$C$7:$C$10,MATCH(D274,Critérios!$B$7:$B$10,0)),""))</f>
        <v/>
      </c>
      <c r="J274" s="12" t="str">
        <f aca="false">IF(E274="","",IFERROR(INDEX(Critérios!$C$14:$C$17,MATCH(E274,Critérios!$B$14:$B$17,0)),""))</f>
        <v/>
      </c>
      <c r="K274" s="12" t="str">
        <f aca="false">IF(F274="","",IFERROR(INDEX(Critérios!$C$21:$C$24,MATCH(F274,Critérios!$B$21:$B$24,0)),""))</f>
        <v/>
      </c>
      <c r="L274" s="12" t="str">
        <f aca="false">IF(G274="","",IFERROR(INDEX(Critérios!$C$28:$C$31,MATCH(G274,Critérios!$B$28:$B$31,0)),""))</f>
        <v/>
      </c>
      <c r="M274" s="12" t="str">
        <f aca="false">IF(H274="","",IFERROR(INDEX(Critérios!$C$35:$C$38,MATCH(H274,Critérios!$B$35:$B$38,0)),""))</f>
        <v/>
      </c>
      <c r="N274" s="12" t="str">
        <f aca="false">IF(COUNTA(D274:H274)=0,"",SUM(I274:M274))</f>
        <v/>
      </c>
      <c r="O274" s="12" t="str">
        <f aca="false">IF(COUNTA(D274:H274)=0,"",IF(OR(I274=0,K274=0),"Fora do perfil",IF(COUNT(I274:M274)&lt;5,"Incompleto",IF(N274&gt;=Critérios!$C$42,"Quente",IF(N274&gt;=Critérios!$C$43,"Morno","Frio")))))</f>
        <v/>
      </c>
      <c r="P274" s="13" t="str">
        <f aca="false">IF(O274="","",IFERROR(INDEX(Critérios!$D$42:$D$46,MATCH(O274,Critérios!$B$42:$B$46,0)),""))</f>
        <v/>
      </c>
      <c r="Q274" s="7"/>
      <c r="R274" s="14"/>
      <c r="S274" s="7"/>
    </row>
    <row r="275" customFormat="false" ht="15" hidden="false" customHeight="false" outlineLevel="0" collapsed="false">
      <c r="A275" s="11"/>
      <c r="B275" s="7"/>
      <c r="C275" s="7"/>
      <c r="D275" s="7"/>
      <c r="E275" s="7"/>
      <c r="F275" s="7"/>
      <c r="G275" s="7"/>
      <c r="H275" s="7"/>
      <c r="I275" s="12" t="str">
        <f aca="false">IF(D275="","",IFERROR(INDEX(Critérios!$C$7:$C$10,MATCH(D275,Critérios!$B$7:$B$10,0)),""))</f>
        <v/>
      </c>
      <c r="J275" s="12" t="str">
        <f aca="false">IF(E275="","",IFERROR(INDEX(Critérios!$C$14:$C$17,MATCH(E275,Critérios!$B$14:$B$17,0)),""))</f>
        <v/>
      </c>
      <c r="K275" s="12" t="str">
        <f aca="false">IF(F275="","",IFERROR(INDEX(Critérios!$C$21:$C$24,MATCH(F275,Critérios!$B$21:$B$24,0)),""))</f>
        <v/>
      </c>
      <c r="L275" s="12" t="str">
        <f aca="false">IF(G275="","",IFERROR(INDEX(Critérios!$C$28:$C$31,MATCH(G275,Critérios!$B$28:$B$31,0)),""))</f>
        <v/>
      </c>
      <c r="M275" s="12" t="str">
        <f aca="false">IF(H275="","",IFERROR(INDEX(Critérios!$C$35:$C$38,MATCH(H275,Critérios!$B$35:$B$38,0)),""))</f>
        <v/>
      </c>
      <c r="N275" s="12" t="str">
        <f aca="false">IF(COUNTA(D275:H275)=0,"",SUM(I275:M275))</f>
        <v/>
      </c>
      <c r="O275" s="12" t="str">
        <f aca="false">IF(COUNTA(D275:H275)=0,"",IF(OR(I275=0,K275=0),"Fora do perfil",IF(COUNT(I275:M275)&lt;5,"Incompleto",IF(N275&gt;=Critérios!$C$42,"Quente",IF(N275&gt;=Critérios!$C$43,"Morno","Frio")))))</f>
        <v/>
      </c>
      <c r="P275" s="13" t="str">
        <f aca="false">IF(O275="","",IFERROR(INDEX(Critérios!$D$42:$D$46,MATCH(O275,Critérios!$B$42:$B$46,0)),""))</f>
        <v/>
      </c>
      <c r="Q275" s="7"/>
      <c r="R275" s="14"/>
      <c r="S275" s="7"/>
    </row>
    <row r="276" customFormat="false" ht="15" hidden="false" customHeight="false" outlineLevel="0" collapsed="false">
      <c r="A276" s="11"/>
      <c r="B276" s="7"/>
      <c r="C276" s="7"/>
      <c r="D276" s="7"/>
      <c r="E276" s="7"/>
      <c r="F276" s="7"/>
      <c r="G276" s="7"/>
      <c r="H276" s="7"/>
      <c r="I276" s="12" t="str">
        <f aca="false">IF(D276="","",IFERROR(INDEX(Critérios!$C$7:$C$10,MATCH(D276,Critérios!$B$7:$B$10,0)),""))</f>
        <v/>
      </c>
      <c r="J276" s="12" t="str">
        <f aca="false">IF(E276="","",IFERROR(INDEX(Critérios!$C$14:$C$17,MATCH(E276,Critérios!$B$14:$B$17,0)),""))</f>
        <v/>
      </c>
      <c r="K276" s="12" t="str">
        <f aca="false">IF(F276="","",IFERROR(INDEX(Critérios!$C$21:$C$24,MATCH(F276,Critérios!$B$21:$B$24,0)),""))</f>
        <v/>
      </c>
      <c r="L276" s="12" t="str">
        <f aca="false">IF(G276="","",IFERROR(INDEX(Critérios!$C$28:$C$31,MATCH(G276,Critérios!$B$28:$B$31,0)),""))</f>
        <v/>
      </c>
      <c r="M276" s="12" t="str">
        <f aca="false">IF(H276="","",IFERROR(INDEX(Critérios!$C$35:$C$38,MATCH(H276,Critérios!$B$35:$B$38,0)),""))</f>
        <v/>
      </c>
      <c r="N276" s="12" t="str">
        <f aca="false">IF(COUNTA(D276:H276)=0,"",SUM(I276:M276))</f>
        <v/>
      </c>
      <c r="O276" s="12" t="str">
        <f aca="false">IF(COUNTA(D276:H276)=0,"",IF(OR(I276=0,K276=0),"Fora do perfil",IF(COUNT(I276:M276)&lt;5,"Incompleto",IF(N276&gt;=Critérios!$C$42,"Quente",IF(N276&gt;=Critérios!$C$43,"Morno","Frio")))))</f>
        <v/>
      </c>
      <c r="P276" s="13" t="str">
        <f aca="false">IF(O276="","",IFERROR(INDEX(Critérios!$D$42:$D$46,MATCH(O276,Critérios!$B$42:$B$46,0)),""))</f>
        <v/>
      </c>
      <c r="Q276" s="7"/>
      <c r="R276" s="14"/>
      <c r="S276" s="7"/>
    </row>
    <row r="277" customFormat="false" ht="15" hidden="false" customHeight="false" outlineLevel="0" collapsed="false">
      <c r="A277" s="11"/>
      <c r="B277" s="7"/>
      <c r="C277" s="7"/>
      <c r="D277" s="7"/>
      <c r="E277" s="7"/>
      <c r="F277" s="7"/>
      <c r="G277" s="7"/>
      <c r="H277" s="7"/>
      <c r="I277" s="12" t="str">
        <f aca="false">IF(D277="","",IFERROR(INDEX(Critérios!$C$7:$C$10,MATCH(D277,Critérios!$B$7:$B$10,0)),""))</f>
        <v/>
      </c>
      <c r="J277" s="12" t="str">
        <f aca="false">IF(E277="","",IFERROR(INDEX(Critérios!$C$14:$C$17,MATCH(E277,Critérios!$B$14:$B$17,0)),""))</f>
        <v/>
      </c>
      <c r="K277" s="12" t="str">
        <f aca="false">IF(F277="","",IFERROR(INDEX(Critérios!$C$21:$C$24,MATCH(F277,Critérios!$B$21:$B$24,0)),""))</f>
        <v/>
      </c>
      <c r="L277" s="12" t="str">
        <f aca="false">IF(G277="","",IFERROR(INDEX(Critérios!$C$28:$C$31,MATCH(G277,Critérios!$B$28:$B$31,0)),""))</f>
        <v/>
      </c>
      <c r="M277" s="12" t="str">
        <f aca="false">IF(H277="","",IFERROR(INDEX(Critérios!$C$35:$C$38,MATCH(H277,Critérios!$B$35:$B$38,0)),""))</f>
        <v/>
      </c>
      <c r="N277" s="12" t="str">
        <f aca="false">IF(COUNTA(D277:H277)=0,"",SUM(I277:M277))</f>
        <v/>
      </c>
      <c r="O277" s="12" t="str">
        <f aca="false">IF(COUNTA(D277:H277)=0,"",IF(OR(I277=0,K277=0),"Fora do perfil",IF(COUNT(I277:M277)&lt;5,"Incompleto",IF(N277&gt;=Critérios!$C$42,"Quente",IF(N277&gt;=Critérios!$C$43,"Morno","Frio")))))</f>
        <v/>
      </c>
      <c r="P277" s="13" t="str">
        <f aca="false">IF(O277="","",IFERROR(INDEX(Critérios!$D$42:$D$46,MATCH(O277,Critérios!$B$42:$B$46,0)),""))</f>
        <v/>
      </c>
      <c r="Q277" s="7"/>
      <c r="R277" s="14"/>
      <c r="S277" s="7"/>
    </row>
    <row r="278" customFormat="false" ht="15" hidden="false" customHeight="false" outlineLevel="0" collapsed="false">
      <c r="A278" s="11"/>
      <c r="B278" s="7"/>
      <c r="C278" s="7"/>
      <c r="D278" s="7"/>
      <c r="E278" s="7"/>
      <c r="F278" s="7"/>
      <c r="G278" s="7"/>
      <c r="H278" s="7"/>
      <c r="I278" s="12" t="str">
        <f aca="false">IF(D278="","",IFERROR(INDEX(Critérios!$C$7:$C$10,MATCH(D278,Critérios!$B$7:$B$10,0)),""))</f>
        <v/>
      </c>
      <c r="J278" s="12" t="str">
        <f aca="false">IF(E278="","",IFERROR(INDEX(Critérios!$C$14:$C$17,MATCH(E278,Critérios!$B$14:$B$17,0)),""))</f>
        <v/>
      </c>
      <c r="K278" s="12" t="str">
        <f aca="false">IF(F278="","",IFERROR(INDEX(Critérios!$C$21:$C$24,MATCH(F278,Critérios!$B$21:$B$24,0)),""))</f>
        <v/>
      </c>
      <c r="L278" s="12" t="str">
        <f aca="false">IF(G278="","",IFERROR(INDEX(Critérios!$C$28:$C$31,MATCH(G278,Critérios!$B$28:$B$31,0)),""))</f>
        <v/>
      </c>
      <c r="M278" s="12" t="str">
        <f aca="false">IF(H278="","",IFERROR(INDEX(Critérios!$C$35:$C$38,MATCH(H278,Critérios!$B$35:$B$38,0)),""))</f>
        <v/>
      </c>
      <c r="N278" s="12" t="str">
        <f aca="false">IF(COUNTA(D278:H278)=0,"",SUM(I278:M278))</f>
        <v/>
      </c>
      <c r="O278" s="12" t="str">
        <f aca="false">IF(COUNTA(D278:H278)=0,"",IF(OR(I278=0,K278=0),"Fora do perfil",IF(COUNT(I278:M278)&lt;5,"Incompleto",IF(N278&gt;=Critérios!$C$42,"Quente",IF(N278&gt;=Critérios!$C$43,"Morno","Frio")))))</f>
        <v/>
      </c>
      <c r="P278" s="13" t="str">
        <f aca="false">IF(O278="","",IFERROR(INDEX(Critérios!$D$42:$D$46,MATCH(O278,Critérios!$B$42:$B$46,0)),""))</f>
        <v/>
      </c>
      <c r="Q278" s="7"/>
      <c r="R278" s="14"/>
      <c r="S278" s="7"/>
    </row>
    <row r="279" customFormat="false" ht="15" hidden="false" customHeight="false" outlineLevel="0" collapsed="false">
      <c r="A279" s="11"/>
      <c r="B279" s="7"/>
      <c r="C279" s="7"/>
      <c r="D279" s="7"/>
      <c r="E279" s="7"/>
      <c r="F279" s="7"/>
      <c r="G279" s="7"/>
      <c r="H279" s="7"/>
      <c r="I279" s="12" t="str">
        <f aca="false">IF(D279="","",IFERROR(INDEX(Critérios!$C$7:$C$10,MATCH(D279,Critérios!$B$7:$B$10,0)),""))</f>
        <v/>
      </c>
      <c r="J279" s="12" t="str">
        <f aca="false">IF(E279="","",IFERROR(INDEX(Critérios!$C$14:$C$17,MATCH(E279,Critérios!$B$14:$B$17,0)),""))</f>
        <v/>
      </c>
      <c r="K279" s="12" t="str">
        <f aca="false">IF(F279="","",IFERROR(INDEX(Critérios!$C$21:$C$24,MATCH(F279,Critérios!$B$21:$B$24,0)),""))</f>
        <v/>
      </c>
      <c r="L279" s="12" t="str">
        <f aca="false">IF(G279="","",IFERROR(INDEX(Critérios!$C$28:$C$31,MATCH(G279,Critérios!$B$28:$B$31,0)),""))</f>
        <v/>
      </c>
      <c r="M279" s="12" t="str">
        <f aca="false">IF(H279="","",IFERROR(INDEX(Critérios!$C$35:$C$38,MATCH(H279,Critérios!$B$35:$B$38,0)),""))</f>
        <v/>
      </c>
      <c r="N279" s="12" t="str">
        <f aca="false">IF(COUNTA(D279:H279)=0,"",SUM(I279:M279))</f>
        <v/>
      </c>
      <c r="O279" s="12" t="str">
        <f aca="false">IF(COUNTA(D279:H279)=0,"",IF(OR(I279=0,K279=0),"Fora do perfil",IF(COUNT(I279:M279)&lt;5,"Incompleto",IF(N279&gt;=Critérios!$C$42,"Quente",IF(N279&gt;=Critérios!$C$43,"Morno","Frio")))))</f>
        <v/>
      </c>
      <c r="P279" s="13" t="str">
        <f aca="false">IF(O279="","",IFERROR(INDEX(Critérios!$D$42:$D$46,MATCH(O279,Critérios!$B$42:$B$46,0)),""))</f>
        <v/>
      </c>
      <c r="Q279" s="7"/>
      <c r="R279" s="14"/>
      <c r="S279" s="7"/>
    </row>
    <row r="280" customFormat="false" ht="15" hidden="false" customHeight="false" outlineLevel="0" collapsed="false">
      <c r="A280" s="11"/>
      <c r="B280" s="7"/>
      <c r="C280" s="7"/>
      <c r="D280" s="7"/>
      <c r="E280" s="7"/>
      <c r="F280" s="7"/>
      <c r="G280" s="7"/>
      <c r="H280" s="7"/>
      <c r="I280" s="12" t="str">
        <f aca="false">IF(D280="","",IFERROR(INDEX(Critérios!$C$7:$C$10,MATCH(D280,Critérios!$B$7:$B$10,0)),""))</f>
        <v/>
      </c>
      <c r="J280" s="12" t="str">
        <f aca="false">IF(E280="","",IFERROR(INDEX(Critérios!$C$14:$C$17,MATCH(E280,Critérios!$B$14:$B$17,0)),""))</f>
        <v/>
      </c>
      <c r="K280" s="12" t="str">
        <f aca="false">IF(F280="","",IFERROR(INDEX(Critérios!$C$21:$C$24,MATCH(F280,Critérios!$B$21:$B$24,0)),""))</f>
        <v/>
      </c>
      <c r="L280" s="12" t="str">
        <f aca="false">IF(G280="","",IFERROR(INDEX(Critérios!$C$28:$C$31,MATCH(G280,Critérios!$B$28:$B$31,0)),""))</f>
        <v/>
      </c>
      <c r="M280" s="12" t="str">
        <f aca="false">IF(H280="","",IFERROR(INDEX(Critérios!$C$35:$C$38,MATCH(H280,Critérios!$B$35:$B$38,0)),""))</f>
        <v/>
      </c>
      <c r="N280" s="12" t="str">
        <f aca="false">IF(COUNTA(D280:H280)=0,"",SUM(I280:M280))</f>
        <v/>
      </c>
      <c r="O280" s="12" t="str">
        <f aca="false">IF(COUNTA(D280:H280)=0,"",IF(OR(I280=0,K280=0),"Fora do perfil",IF(COUNT(I280:M280)&lt;5,"Incompleto",IF(N280&gt;=Critérios!$C$42,"Quente",IF(N280&gt;=Critérios!$C$43,"Morno","Frio")))))</f>
        <v/>
      </c>
      <c r="P280" s="13" t="str">
        <f aca="false">IF(O280="","",IFERROR(INDEX(Critérios!$D$42:$D$46,MATCH(O280,Critérios!$B$42:$B$46,0)),""))</f>
        <v/>
      </c>
      <c r="Q280" s="7"/>
      <c r="R280" s="14"/>
      <c r="S280" s="7"/>
    </row>
    <row r="281" customFormat="false" ht="15" hidden="false" customHeight="false" outlineLevel="0" collapsed="false">
      <c r="A281" s="11"/>
      <c r="B281" s="7"/>
      <c r="C281" s="7"/>
      <c r="D281" s="7"/>
      <c r="E281" s="7"/>
      <c r="F281" s="7"/>
      <c r="G281" s="7"/>
      <c r="H281" s="7"/>
      <c r="I281" s="12" t="str">
        <f aca="false">IF(D281="","",IFERROR(INDEX(Critérios!$C$7:$C$10,MATCH(D281,Critérios!$B$7:$B$10,0)),""))</f>
        <v/>
      </c>
      <c r="J281" s="12" t="str">
        <f aca="false">IF(E281="","",IFERROR(INDEX(Critérios!$C$14:$C$17,MATCH(E281,Critérios!$B$14:$B$17,0)),""))</f>
        <v/>
      </c>
      <c r="K281" s="12" t="str">
        <f aca="false">IF(F281="","",IFERROR(INDEX(Critérios!$C$21:$C$24,MATCH(F281,Critérios!$B$21:$B$24,0)),""))</f>
        <v/>
      </c>
      <c r="L281" s="12" t="str">
        <f aca="false">IF(G281="","",IFERROR(INDEX(Critérios!$C$28:$C$31,MATCH(G281,Critérios!$B$28:$B$31,0)),""))</f>
        <v/>
      </c>
      <c r="M281" s="12" t="str">
        <f aca="false">IF(H281="","",IFERROR(INDEX(Critérios!$C$35:$C$38,MATCH(H281,Critérios!$B$35:$B$38,0)),""))</f>
        <v/>
      </c>
      <c r="N281" s="12" t="str">
        <f aca="false">IF(COUNTA(D281:H281)=0,"",SUM(I281:M281))</f>
        <v/>
      </c>
      <c r="O281" s="12" t="str">
        <f aca="false">IF(COUNTA(D281:H281)=0,"",IF(OR(I281=0,K281=0),"Fora do perfil",IF(COUNT(I281:M281)&lt;5,"Incompleto",IF(N281&gt;=Critérios!$C$42,"Quente",IF(N281&gt;=Critérios!$C$43,"Morno","Frio")))))</f>
        <v/>
      </c>
      <c r="P281" s="13" t="str">
        <f aca="false">IF(O281="","",IFERROR(INDEX(Critérios!$D$42:$D$46,MATCH(O281,Critérios!$B$42:$B$46,0)),""))</f>
        <v/>
      </c>
      <c r="Q281" s="7"/>
      <c r="R281" s="14"/>
      <c r="S281" s="7"/>
    </row>
    <row r="282" customFormat="false" ht="15" hidden="false" customHeight="false" outlineLevel="0" collapsed="false">
      <c r="A282" s="11"/>
      <c r="B282" s="7"/>
      <c r="C282" s="7"/>
      <c r="D282" s="7"/>
      <c r="E282" s="7"/>
      <c r="F282" s="7"/>
      <c r="G282" s="7"/>
      <c r="H282" s="7"/>
      <c r="I282" s="12" t="str">
        <f aca="false">IF(D282="","",IFERROR(INDEX(Critérios!$C$7:$C$10,MATCH(D282,Critérios!$B$7:$B$10,0)),""))</f>
        <v/>
      </c>
      <c r="J282" s="12" t="str">
        <f aca="false">IF(E282="","",IFERROR(INDEX(Critérios!$C$14:$C$17,MATCH(E282,Critérios!$B$14:$B$17,0)),""))</f>
        <v/>
      </c>
      <c r="K282" s="12" t="str">
        <f aca="false">IF(F282="","",IFERROR(INDEX(Critérios!$C$21:$C$24,MATCH(F282,Critérios!$B$21:$B$24,0)),""))</f>
        <v/>
      </c>
      <c r="L282" s="12" t="str">
        <f aca="false">IF(G282="","",IFERROR(INDEX(Critérios!$C$28:$C$31,MATCH(G282,Critérios!$B$28:$B$31,0)),""))</f>
        <v/>
      </c>
      <c r="M282" s="12" t="str">
        <f aca="false">IF(H282="","",IFERROR(INDEX(Critérios!$C$35:$C$38,MATCH(H282,Critérios!$B$35:$B$38,0)),""))</f>
        <v/>
      </c>
      <c r="N282" s="12" t="str">
        <f aca="false">IF(COUNTA(D282:H282)=0,"",SUM(I282:M282))</f>
        <v/>
      </c>
      <c r="O282" s="12" t="str">
        <f aca="false">IF(COUNTA(D282:H282)=0,"",IF(OR(I282=0,K282=0),"Fora do perfil",IF(COUNT(I282:M282)&lt;5,"Incompleto",IF(N282&gt;=Critérios!$C$42,"Quente",IF(N282&gt;=Critérios!$C$43,"Morno","Frio")))))</f>
        <v/>
      </c>
      <c r="P282" s="13" t="str">
        <f aca="false">IF(O282="","",IFERROR(INDEX(Critérios!$D$42:$D$46,MATCH(O282,Critérios!$B$42:$B$46,0)),""))</f>
        <v/>
      </c>
      <c r="Q282" s="7"/>
      <c r="R282" s="14"/>
      <c r="S282" s="7"/>
    </row>
    <row r="283" customFormat="false" ht="15" hidden="false" customHeight="false" outlineLevel="0" collapsed="false">
      <c r="A283" s="11"/>
      <c r="B283" s="7"/>
      <c r="C283" s="7"/>
      <c r="D283" s="7"/>
      <c r="E283" s="7"/>
      <c r="F283" s="7"/>
      <c r="G283" s="7"/>
      <c r="H283" s="7"/>
      <c r="I283" s="12" t="str">
        <f aca="false">IF(D283="","",IFERROR(INDEX(Critérios!$C$7:$C$10,MATCH(D283,Critérios!$B$7:$B$10,0)),""))</f>
        <v/>
      </c>
      <c r="J283" s="12" t="str">
        <f aca="false">IF(E283="","",IFERROR(INDEX(Critérios!$C$14:$C$17,MATCH(E283,Critérios!$B$14:$B$17,0)),""))</f>
        <v/>
      </c>
      <c r="K283" s="12" t="str">
        <f aca="false">IF(F283="","",IFERROR(INDEX(Critérios!$C$21:$C$24,MATCH(F283,Critérios!$B$21:$B$24,0)),""))</f>
        <v/>
      </c>
      <c r="L283" s="12" t="str">
        <f aca="false">IF(G283="","",IFERROR(INDEX(Critérios!$C$28:$C$31,MATCH(G283,Critérios!$B$28:$B$31,0)),""))</f>
        <v/>
      </c>
      <c r="M283" s="12" t="str">
        <f aca="false">IF(H283="","",IFERROR(INDEX(Critérios!$C$35:$C$38,MATCH(H283,Critérios!$B$35:$B$38,0)),""))</f>
        <v/>
      </c>
      <c r="N283" s="12" t="str">
        <f aca="false">IF(COUNTA(D283:H283)=0,"",SUM(I283:M283))</f>
        <v/>
      </c>
      <c r="O283" s="12" t="str">
        <f aca="false">IF(COUNTA(D283:H283)=0,"",IF(OR(I283=0,K283=0),"Fora do perfil",IF(COUNT(I283:M283)&lt;5,"Incompleto",IF(N283&gt;=Critérios!$C$42,"Quente",IF(N283&gt;=Critérios!$C$43,"Morno","Frio")))))</f>
        <v/>
      </c>
      <c r="P283" s="13" t="str">
        <f aca="false">IF(O283="","",IFERROR(INDEX(Critérios!$D$42:$D$46,MATCH(O283,Critérios!$B$42:$B$46,0)),""))</f>
        <v/>
      </c>
      <c r="Q283" s="7"/>
      <c r="R283" s="14"/>
      <c r="S283" s="7"/>
    </row>
    <row r="284" customFormat="false" ht="15" hidden="false" customHeight="false" outlineLevel="0" collapsed="false">
      <c r="A284" s="11"/>
      <c r="B284" s="7"/>
      <c r="C284" s="7"/>
      <c r="D284" s="7"/>
      <c r="E284" s="7"/>
      <c r="F284" s="7"/>
      <c r="G284" s="7"/>
      <c r="H284" s="7"/>
      <c r="I284" s="12" t="str">
        <f aca="false">IF(D284="","",IFERROR(INDEX(Critérios!$C$7:$C$10,MATCH(D284,Critérios!$B$7:$B$10,0)),""))</f>
        <v/>
      </c>
      <c r="J284" s="12" t="str">
        <f aca="false">IF(E284="","",IFERROR(INDEX(Critérios!$C$14:$C$17,MATCH(E284,Critérios!$B$14:$B$17,0)),""))</f>
        <v/>
      </c>
      <c r="K284" s="12" t="str">
        <f aca="false">IF(F284="","",IFERROR(INDEX(Critérios!$C$21:$C$24,MATCH(F284,Critérios!$B$21:$B$24,0)),""))</f>
        <v/>
      </c>
      <c r="L284" s="12" t="str">
        <f aca="false">IF(G284="","",IFERROR(INDEX(Critérios!$C$28:$C$31,MATCH(G284,Critérios!$B$28:$B$31,0)),""))</f>
        <v/>
      </c>
      <c r="M284" s="12" t="str">
        <f aca="false">IF(H284="","",IFERROR(INDEX(Critérios!$C$35:$C$38,MATCH(H284,Critérios!$B$35:$B$38,0)),""))</f>
        <v/>
      </c>
      <c r="N284" s="12" t="str">
        <f aca="false">IF(COUNTA(D284:H284)=0,"",SUM(I284:M284))</f>
        <v/>
      </c>
      <c r="O284" s="12" t="str">
        <f aca="false">IF(COUNTA(D284:H284)=0,"",IF(OR(I284=0,K284=0),"Fora do perfil",IF(COUNT(I284:M284)&lt;5,"Incompleto",IF(N284&gt;=Critérios!$C$42,"Quente",IF(N284&gt;=Critérios!$C$43,"Morno","Frio")))))</f>
        <v/>
      </c>
      <c r="P284" s="13" t="str">
        <f aca="false">IF(O284="","",IFERROR(INDEX(Critérios!$D$42:$D$46,MATCH(O284,Critérios!$B$42:$B$46,0)),""))</f>
        <v/>
      </c>
      <c r="Q284" s="7"/>
      <c r="R284" s="14"/>
      <c r="S284" s="7"/>
    </row>
    <row r="285" customFormat="false" ht="15" hidden="false" customHeight="false" outlineLevel="0" collapsed="false">
      <c r="A285" s="11"/>
      <c r="B285" s="7"/>
      <c r="C285" s="7"/>
      <c r="D285" s="7"/>
      <c r="E285" s="7"/>
      <c r="F285" s="7"/>
      <c r="G285" s="7"/>
      <c r="H285" s="7"/>
      <c r="I285" s="12" t="str">
        <f aca="false">IF(D285="","",IFERROR(INDEX(Critérios!$C$7:$C$10,MATCH(D285,Critérios!$B$7:$B$10,0)),""))</f>
        <v/>
      </c>
      <c r="J285" s="12" t="str">
        <f aca="false">IF(E285="","",IFERROR(INDEX(Critérios!$C$14:$C$17,MATCH(E285,Critérios!$B$14:$B$17,0)),""))</f>
        <v/>
      </c>
      <c r="K285" s="12" t="str">
        <f aca="false">IF(F285="","",IFERROR(INDEX(Critérios!$C$21:$C$24,MATCH(F285,Critérios!$B$21:$B$24,0)),""))</f>
        <v/>
      </c>
      <c r="L285" s="12" t="str">
        <f aca="false">IF(G285="","",IFERROR(INDEX(Critérios!$C$28:$C$31,MATCH(G285,Critérios!$B$28:$B$31,0)),""))</f>
        <v/>
      </c>
      <c r="M285" s="12" t="str">
        <f aca="false">IF(H285="","",IFERROR(INDEX(Critérios!$C$35:$C$38,MATCH(H285,Critérios!$B$35:$B$38,0)),""))</f>
        <v/>
      </c>
      <c r="N285" s="12" t="str">
        <f aca="false">IF(COUNTA(D285:H285)=0,"",SUM(I285:M285))</f>
        <v/>
      </c>
      <c r="O285" s="12" t="str">
        <f aca="false">IF(COUNTA(D285:H285)=0,"",IF(OR(I285=0,K285=0),"Fora do perfil",IF(COUNT(I285:M285)&lt;5,"Incompleto",IF(N285&gt;=Critérios!$C$42,"Quente",IF(N285&gt;=Critérios!$C$43,"Morno","Frio")))))</f>
        <v/>
      </c>
      <c r="P285" s="13" t="str">
        <f aca="false">IF(O285="","",IFERROR(INDEX(Critérios!$D$42:$D$46,MATCH(O285,Critérios!$B$42:$B$46,0)),""))</f>
        <v/>
      </c>
      <c r="Q285" s="7"/>
      <c r="R285" s="14"/>
      <c r="S285" s="7"/>
    </row>
    <row r="286" customFormat="false" ht="15" hidden="false" customHeight="false" outlineLevel="0" collapsed="false">
      <c r="A286" s="11"/>
      <c r="B286" s="7"/>
      <c r="C286" s="7"/>
      <c r="D286" s="7"/>
      <c r="E286" s="7"/>
      <c r="F286" s="7"/>
      <c r="G286" s="7"/>
      <c r="H286" s="7"/>
      <c r="I286" s="12" t="str">
        <f aca="false">IF(D286="","",IFERROR(INDEX(Critérios!$C$7:$C$10,MATCH(D286,Critérios!$B$7:$B$10,0)),""))</f>
        <v/>
      </c>
      <c r="J286" s="12" t="str">
        <f aca="false">IF(E286="","",IFERROR(INDEX(Critérios!$C$14:$C$17,MATCH(E286,Critérios!$B$14:$B$17,0)),""))</f>
        <v/>
      </c>
      <c r="K286" s="12" t="str">
        <f aca="false">IF(F286="","",IFERROR(INDEX(Critérios!$C$21:$C$24,MATCH(F286,Critérios!$B$21:$B$24,0)),""))</f>
        <v/>
      </c>
      <c r="L286" s="12" t="str">
        <f aca="false">IF(G286="","",IFERROR(INDEX(Critérios!$C$28:$C$31,MATCH(G286,Critérios!$B$28:$B$31,0)),""))</f>
        <v/>
      </c>
      <c r="M286" s="12" t="str">
        <f aca="false">IF(H286="","",IFERROR(INDEX(Critérios!$C$35:$C$38,MATCH(H286,Critérios!$B$35:$B$38,0)),""))</f>
        <v/>
      </c>
      <c r="N286" s="12" t="str">
        <f aca="false">IF(COUNTA(D286:H286)=0,"",SUM(I286:M286))</f>
        <v/>
      </c>
      <c r="O286" s="12" t="str">
        <f aca="false">IF(COUNTA(D286:H286)=0,"",IF(OR(I286=0,K286=0),"Fora do perfil",IF(COUNT(I286:M286)&lt;5,"Incompleto",IF(N286&gt;=Critérios!$C$42,"Quente",IF(N286&gt;=Critérios!$C$43,"Morno","Frio")))))</f>
        <v/>
      </c>
      <c r="P286" s="13" t="str">
        <f aca="false">IF(O286="","",IFERROR(INDEX(Critérios!$D$42:$D$46,MATCH(O286,Critérios!$B$42:$B$46,0)),""))</f>
        <v/>
      </c>
      <c r="Q286" s="7"/>
      <c r="R286" s="14"/>
      <c r="S286" s="7"/>
    </row>
    <row r="287" customFormat="false" ht="15" hidden="false" customHeight="false" outlineLevel="0" collapsed="false">
      <c r="A287" s="11"/>
      <c r="B287" s="7"/>
      <c r="C287" s="7"/>
      <c r="D287" s="7"/>
      <c r="E287" s="7"/>
      <c r="F287" s="7"/>
      <c r="G287" s="7"/>
      <c r="H287" s="7"/>
      <c r="I287" s="12" t="str">
        <f aca="false">IF(D287="","",IFERROR(INDEX(Critérios!$C$7:$C$10,MATCH(D287,Critérios!$B$7:$B$10,0)),""))</f>
        <v/>
      </c>
      <c r="J287" s="12" t="str">
        <f aca="false">IF(E287="","",IFERROR(INDEX(Critérios!$C$14:$C$17,MATCH(E287,Critérios!$B$14:$B$17,0)),""))</f>
        <v/>
      </c>
      <c r="K287" s="12" t="str">
        <f aca="false">IF(F287="","",IFERROR(INDEX(Critérios!$C$21:$C$24,MATCH(F287,Critérios!$B$21:$B$24,0)),""))</f>
        <v/>
      </c>
      <c r="L287" s="12" t="str">
        <f aca="false">IF(G287="","",IFERROR(INDEX(Critérios!$C$28:$C$31,MATCH(G287,Critérios!$B$28:$B$31,0)),""))</f>
        <v/>
      </c>
      <c r="M287" s="12" t="str">
        <f aca="false">IF(H287="","",IFERROR(INDEX(Critérios!$C$35:$C$38,MATCH(H287,Critérios!$B$35:$B$38,0)),""))</f>
        <v/>
      </c>
      <c r="N287" s="12" t="str">
        <f aca="false">IF(COUNTA(D287:H287)=0,"",SUM(I287:M287))</f>
        <v/>
      </c>
      <c r="O287" s="12" t="str">
        <f aca="false">IF(COUNTA(D287:H287)=0,"",IF(OR(I287=0,K287=0),"Fora do perfil",IF(COUNT(I287:M287)&lt;5,"Incompleto",IF(N287&gt;=Critérios!$C$42,"Quente",IF(N287&gt;=Critérios!$C$43,"Morno","Frio")))))</f>
        <v/>
      </c>
      <c r="P287" s="13" t="str">
        <f aca="false">IF(O287="","",IFERROR(INDEX(Critérios!$D$42:$D$46,MATCH(O287,Critérios!$B$42:$B$46,0)),""))</f>
        <v/>
      </c>
      <c r="Q287" s="7"/>
      <c r="R287" s="14"/>
      <c r="S287" s="7"/>
    </row>
    <row r="288" customFormat="false" ht="15" hidden="false" customHeight="false" outlineLevel="0" collapsed="false">
      <c r="A288" s="11"/>
      <c r="B288" s="7"/>
      <c r="C288" s="7"/>
      <c r="D288" s="7"/>
      <c r="E288" s="7"/>
      <c r="F288" s="7"/>
      <c r="G288" s="7"/>
      <c r="H288" s="7"/>
      <c r="I288" s="12" t="str">
        <f aca="false">IF(D288="","",IFERROR(INDEX(Critérios!$C$7:$C$10,MATCH(D288,Critérios!$B$7:$B$10,0)),""))</f>
        <v/>
      </c>
      <c r="J288" s="12" t="str">
        <f aca="false">IF(E288="","",IFERROR(INDEX(Critérios!$C$14:$C$17,MATCH(E288,Critérios!$B$14:$B$17,0)),""))</f>
        <v/>
      </c>
      <c r="K288" s="12" t="str">
        <f aca="false">IF(F288="","",IFERROR(INDEX(Critérios!$C$21:$C$24,MATCH(F288,Critérios!$B$21:$B$24,0)),""))</f>
        <v/>
      </c>
      <c r="L288" s="12" t="str">
        <f aca="false">IF(G288="","",IFERROR(INDEX(Critérios!$C$28:$C$31,MATCH(G288,Critérios!$B$28:$B$31,0)),""))</f>
        <v/>
      </c>
      <c r="M288" s="12" t="str">
        <f aca="false">IF(H288="","",IFERROR(INDEX(Critérios!$C$35:$C$38,MATCH(H288,Critérios!$B$35:$B$38,0)),""))</f>
        <v/>
      </c>
      <c r="N288" s="12" t="str">
        <f aca="false">IF(COUNTA(D288:H288)=0,"",SUM(I288:M288))</f>
        <v/>
      </c>
      <c r="O288" s="12" t="str">
        <f aca="false">IF(COUNTA(D288:H288)=0,"",IF(OR(I288=0,K288=0),"Fora do perfil",IF(COUNT(I288:M288)&lt;5,"Incompleto",IF(N288&gt;=Critérios!$C$42,"Quente",IF(N288&gt;=Critérios!$C$43,"Morno","Frio")))))</f>
        <v/>
      </c>
      <c r="P288" s="13" t="str">
        <f aca="false">IF(O288="","",IFERROR(INDEX(Critérios!$D$42:$D$46,MATCH(O288,Critérios!$B$42:$B$46,0)),""))</f>
        <v/>
      </c>
      <c r="Q288" s="7"/>
      <c r="R288" s="14"/>
      <c r="S288" s="7"/>
    </row>
    <row r="289" customFormat="false" ht="15" hidden="false" customHeight="false" outlineLevel="0" collapsed="false">
      <c r="A289" s="11"/>
      <c r="B289" s="7"/>
      <c r="C289" s="7"/>
      <c r="D289" s="7"/>
      <c r="E289" s="7"/>
      <c r="F289" s="7"/>
      <c r="G289" s="7"/>
      <c r="H289" s="7"/>
      <c r="I289" s="12" t="str">
        <f aca="false">IF(D289="","",IFERROR(INDEX(Critérios!$C$7:$C$10,MATCH(D289,Critérios!$B$7:$B$10,0)),""))</f>
        <v/>
      </c>
      <c r="J289" s="12" t="str">
        <f aca="false">IF(E289="","",IFERROR(INDEX(Critérios!$C$14:$C$17,MATCH(E289,Critérios!$B$14:$B$17,0)),""))</f>
        <v/>
      </c>
      <c r="K289" s="12" t="str">
        <f aca="false">IF(F289="","",IFERROR(INDEX(Critérios!$C$21:$C$24,MATCH(F289,Critérios!$B$21:$B$24,0)),""))</f>
        <v/>
      </c>
      <c r="L289" s="12" t="str">
        <f aca="false">IF(G289="","",IFERROR(INDEX(Critérios!$C$28:$C$31,MATCH(G289,Critérios!$B$28:$B$31,0)),""))</f>
        <v/>
      </c>
      <c r="M289" s="12" t="str">
        <f aca="false">IF(H289="","",IFERROR(INDEX(Critérios!$C$35:$C$38,MATCH(H289,Critérios!$B$35:$B$38,0)),""))</f>
        <v/>
      </c>
      <c r="N289" s="12" t="str">
        <f aca="false">IF(COUNTA(D289:H289)=0,"",SUM(I289:M289))</f>
        <v/>
      </c>
      <c r="O289" s="12" t="str">
        <f aca="false">IF(COUNTA(D289:H289)=0,"",IF(OR(I289=0,K289=0),"Fora do perfil",IF(COUNT(I289:M289)&lt;5,"Incompleto",IF(N289&gt;=Critérios!$C$42,"Quente",IF(N289&gt;=Critérios!$C$43,"Morno","Frio")))))</f>
        <v/>
      </c>
      <c r="P289" s="13" t="str">
        <f aca="false">IF(O289="","",IFERROR(INDEX(Critérios!$D$42:$D$46,MATCH(O289,Critérios!$B$42:$B$46,0)),""))</f>
        <v/>
      </c>
      <c r="Q289" s="7"/>
      <c r="R289" s="14"/>
      <c r="S289" s="7"/>
    </row>
    <row r="290" customFormat="false" ht="15" hidden="false" customHeight="false" outlineLevel="0" collapsed="false">
      <c r="A290" s="11"/>
      <c r="B290" s="7"/>
      <c r="C290" s="7"/>
      <c r="D290" s="7"/>
      <c r="E290" s="7"/>
      <c r="F290" s="7"/>
      <c r="G290" s="7"/>
      <c r="H290" s="7"/>
      <c r="I290" s="12" t="str">
        <f aca="false">IF(D290="","",IFERROR(INDEX(Critérios!$C$7:$C$10,MATCH(D290,Critérios!$B$7:$B$10,0)),""))</f>
        <v/>
      </c>
      <c r="J290" s="12" t="str">
        <f aca="false">IF(E290="","",IFERROR(INDEX(Critérios!$C$14:$C$17,MATCH(E290,Critérios!$B$14:$B$17,0)),""))</f>
        <v/>
      </c>
      <c r="K290" s="12" t="str">
        <f aca="false">IF(F290="","",IFERROR(INDEX(Critérios!$C$21:$C$24,MATCH(F290,Critérios!$B$21:$B$24,0)),""))</f>
        <v/>
      </c>
      <c r="L290" s="12" t="str">
        <f aca="false">IF(G290="","",IFERROR(INDEX(Critérios!$C$28:$C$31,MATCH(G290,Critérios!$B$28:$B$31,0)),""))</f>
        <v/>
      </c>
      <c r="M290" s="12" t="str">
        <f aca="false">IF(H290="","",IFERROR(INDEX(Critérios!$C$35:$C$38,MATCH(H290,Critérios!$B$35:$B$38,0)),""))</f>
        <v/>
      </c>
      <c r="N290" s="12" t="str">
        <f aca="false">IF(COUNTA(D290:H290)=0,"",SUM(I290:M290))</f>
        <v/>
      </c>
      <c r="O290" s="12" t="str">
        <f aca="false">IF(COUNTA(D290:H290)=0,"",IF(OR(I290=0,K290=0),"Fora do perfil",IF(COUNT(I290:M290)&lt;5,"Incompleto",IF(N290&gt;=Critérios!$C$42,"Quente",IF(N290&gt;=Critérios!$C$43,"Morno","Frio")))))</f>
        <v/>
      </c>
      <c r="P290" s="13" t="str">
        <f aca="false">IF(O290="","",IFERROR(INDEX(Critérios!$D$42:$D$46,MATCH(O290,Critérios!$B$42:$B$46,0)),""))</f>
        <v/>
      </c>
      <c r="Q290" s="7"/>
      <c r="R290" s="14"/>
      <c r="S290" s="7"/>
    </row>
    <row r="291" customFormat="false" ht="15" hidden="false" customHeight="false" outlineLevel="0" collapsed="false">
      <c r="A291" s="11"/>
      <c r="B291" s="7"/>
      <c r="C291" s="7"/>
      <c r="D291" s="7"/>
      <c r="E291" s="7"/>
      <c r="F291" s="7"/>
      <c r="G291" s="7"/>
      <c r="H291" s="7"/>
      <c r="I291" s="12" t="str">
        <f aca="false">IF(D291="","",IFERROR(INDEX(Critérios!$C$7:$C$10,MATCH(D291,Critérios!$B$7:$B$10,0)),""))</f>
        <v/>
      </c>
      <c r="J291" s="12" t="str">
        <f aca="false">IF(E291="","",IFERROR(INDEX(Critérios!$C$14:$C$17,MATCH(E291,Critérios!$B$14:$B$17,0)),""))</f>
        <v/>
      </c>
      <c r="K291" s="12" t="str">
        <f aca="false">IF(F291="","",IFERROR(INDEX(Critérios!$C$21:$C$24,MATCH(F291,Critérios!$B$21:$B$24,0)),""))</f>
        <v/>
      </c>
      <c r="L291" s="12" t="str">
        <f aca="false">IF(G291="","",IFERROR(INDEX(Critérios!$C$28:$C$31,MATCH(G291,Critérios!$B$28:$B$31,0)),""))</f>
        <v/>
      </c>
      <c r="M291" s="12" t="str">
        <f aca="false">IF(H291="","",IFERROR(INDEX(Critérios!$C$35:$C$38,MATCH(H291,Critérios!$B$35:$B$38,0)),""))</f>
        <v/>
      </c>
      <c r="N291" s="12" t="str">
        <f aca="false">IF(COUNTA(D291:H291)=0,"",SUM(I291:M291))</f>
        <v/>
      </c>
      <c r="O291" s="12" t="str">
        <f aca="false">IF(COUNTA(D291:H291)=0,"",IF(OR(I291=0,K291=0),"Fora do perfil",IF(COUNT(I291:M291)&lt;5,"Incompleto",IF(N291&gt;=Critérios!$C$42,"Quente",IF(N291&gt;=Critérios!$C$43,"Morno","Frio")))))</f>
        <v/>
      </c>
      <c r="P291" s="13" t="str">
        <f aca="false">IF(O291="","",IFERROR(INDEX(Critérios!$D$42:$D$46,MATCH(O291,Critérios!$B$42:$B$46,0)),""))</f>
        <v/>
      </c>
      <c r="Q291" s="7"/>
      <c r="R291" s="14"/>
      <c r="S291" s="7"/>
    </row>
    <row r="292" customFormat="false" ht="15" hidden="false" customHeight="false" outlineLevel="0" collapsed="false">
      <c r="A292" s="11"/>
      <c r="B292" s="7"/>
      <c r="C292" s="7"/>
      <c r="D292" s="7"/>
      <c r="E292" s="7"/>
      <c r="F292" s="7"/>
      <c r="G292" s="7"/>
      <c r="H292" s="7"/>
      <c r="I292" s="12" t="str">
        <f aca="false">IF(D292="","",IFERROR(INDEX(Critérios!$C$7:$C$10,MATCH(D292,Critérios!$B$7:$B$10,0)),""))</f>
        <v/>
      </c>
      <c r="J292" s="12" t="str">
        <f aca="false">IF(E292="","",IFERROR(INDEX(Critérios!$C$14:$C$17,MATCH(E292,Critérios!$B$14:$B$17,0)),""))</f>
        <v/>
      </c>
      <c r="K292" s="12" t="str">
        <f aca="false">IF(F292="","",IFERROR(INDEX(Critérios!$C$21:$C$24,MATCH(F292,Critérios!$B$21:$B$24,0)),""))</f>
        <v/>
      </c>
      <c r="L292" s="12" t="str">
        <f aca="false">IF(G292="","",IFERROR(INDEX(Critérios!$C$28:$C$31,MATCH(G292,Critérios!$B$28:$B$31,0)),""))</f>
        <v/>
      </c>
      <c r="M292" s="12" t="str">
        <f aca="false">IF(H292="","",IFERROR(INDEX(Critérios!$C$35:$C$38,MATCH(H292,Critérios!$B$35:$B$38,0)),""))</f>
        <v/>
      </c>
      <c r="N292" s="12" t="str">
        <f aca="false">IF(COUNTA(D292:H292)=0,"",SUM(I292:M292))</f>
        <v/>
      </c>
      <c r="O292" s="12" t="str">
        <f aca="false">IF(COUNTA(D292:H292)=0,"",IF(OR(I292=0,K292=0),"Fora do perfil",IF(COUNT(I292:M292)&lt;5,"Incompleto",IF(N292&gt;=Critérios!$C$42,"Quente",IF(N292&gt;=Critérios!$C$43,"Morno","Frio")))))</f>
        <v/>
      </c>
      <c r="P292" s="13" t="str">
        <f aca="false">IF(O292="","",IFERROR(INDEX(Critérios!$D$42:$D$46,MATCH(O292,Critérios!$B$42:$B$46,0)),""))</f>
        <v/>
      </c>
      <c r="Q292" s="7"/>
      <c r="R292" s="14"/>
      <c r="S292" s="7"/>
    </row>
    <row r="293" customFormat="false" ht="15" hidden="false" customHeight="false" outlineLevel="0" collapsed="false">
      <c r="A293" s="11"/>
      <c r="B293" s="7"/>
      <c r="C293" s="7"/>
      <c r="D293" s="7"/>
      <c r="E293" s="7"/>
      <c r="F293" s="7"/>
      <c r="G293" s="7"/>
      <c r="H293" s="7"/>
      <c r="I293" s="12" t="str">
        <f aca="false">IF(D293="","",IFERROR(INDEX(Critérios!$C$7:$C$10,MATCH(D293,Critérios!$B$7:$B$10,0)),""))</f>
        <v/>
      </c>
      <c r="J293" s="12" t="str">
        <f aca="false">IF(E293="","",IFERROR(INDEX(Critérios!$C$14:$C$17,MATCH(E293,Critérios!$B$14:$B$17,0)),""))</f>
        <v/>
      </c>
      <c r="K293" s="12" t="str">
        <f aca="false">IF(F293="","",IFERROR(INDEX(Critérios!$C$21:$C$24,MATCH(F293,Critérios!$B$21:$B$24,0)),""))</f>
        <v/>
      </c>
      <c r="L293" s="12" t="str">
        <f aca="false">IF(G293="","",IFERROR(INDEX(Critérios!$C$28:$C$31,MATCH(G293,Critérios!$B$28:$B$31,0)),""))</f>
        <v/>
      </c>
      <c r="M293" s="12" t="str">
        <f aca="false">IF(H293="","",IFERROR(INDEX(Critérios!$C$35:$C$38,MATCH(H293,Critérios!$B$35:$B$38,0)),""))</f>
        <v/>
      </c>
      <c r="N293" s="12" t="str">
        <f aca="false">IF(COUNTA(D293:H293)=0,"",SUM(I293:M293))</f>
        <v/>
      </c>
      <c r="O293" s="12" t="str">
        <f aca="false">IF(COUNTA(D293:H293)=0,"",IF(OR(I293=0,K293=0),"Fora do perfil",IF(COUNT(I293:M293)&lt;5,"Incompleto",IF(N293&gt;=Critérios!$C$42,"Quente",IF(N293&gt;=Critérios!$C$43,"Morno","Frio")))))</f>
        <v/>
      </c>
      <c r="P293" s="13" t="str">
        <f aca="false">IF(O293="","",IFERROR(INDEX(Critérios!$D$42:$D$46,MATCH(O293,Critérios!$B$42:$B$46,0)),""))</f>
        <v/>
      </c>
      <c r="Q293" s="7"/>
      <c r="R293" s="14"/>
      <c r="S293" s="7"/>
    </row>
    <row r="294" customFormat="false" ht="15" hidden="false" customHeight="false" outlineLevel="0" collapsed="false">
      <c r="A294" s="11"/>
      <c r="B294" s="7"/>
      <c r="C294" s="7"/>
      <c r="D294" s="7"/>
      <c r="E294" s="7"/>
      <c r="F294" s="7"/>
      <c r="G294" s="7"/>
      <c r="H294" s="7"/>
      <c r="I294" s="12" t="str">
        <f aca="false">IF(D294="","",IFERROR(INDEX(Critérios!$C$7:$C$10,MATCH(D294,Critérios!$B$7:$B$10,0)),""))</f>
        <v/>
      </c>
      <c r="J294" s="12" t="str">
        <f aca="false">IF(E294="","",IFERROR(INDEX(Critérios!$C$14:$C$17,MATCH(E294,Critérios!$B$14:$B$17,0)),""))</f>
        <v/>
      </c>
      <c r="K294" s="12" t="str">
        <f aca="false">IF(F294="","",IFERROR(INDEX(Critérios!$C$21:$C$24,MATCH(F294,Critérios!$B$21:$B$24,0)),""))</f>
        <v/>
      </c>
      <c r="L294" s="12" t="str">
        <f aca="false">IF(G294="","",IFERROR(INDEX(Critérios!$C$28:$C$31,MATCH(G294,Critérios!$B$28:$B$31,0)),""))</f>
        <v/>
      </c>
      <c r="M294" s="12" t="str">
        <f aca="false">IF(H294="","",IFERROR(INDEX(Critérios!$C$35:$C$38,MATCH(H294,Critérios!$B$35:$B$38,0)),""))</f>
        <v/>
      </c>
      <c r="N294" s="12" t="str">
        <f aca="false">IF(COUNTA(D294:H294)=0,"",SUM(I294:M294))</f>
        <v/>
      </c>
      <c r="O294" s="12" t="str">
        <f aca="false">IF(COUNTA(D294:H294)=0,"",IF(OR(I294=0,K294=0),"Fora do perfil",IF(COUNT(I294:M294)&lt;5,"Incompleto",IF(N294&gt;=Critérios!$C$42,"Quente",IF(N294&gt;=Critérios!$C$43,"Morno","Frio")))))</f>
        <v/>
      </c>
      <c r="P294" s="13" t="str">
        <f aca="false">IF(O294="","",IFERROR(INDEX(Critérios!$D$42:$D$46,MATCH(O294,Critérios!$B$42:$B$46,0)),""))</f>
        <v/>
      </c>
      <c r="Q294" s="7"/>
      <c r="R294" s="14"/>
      <c r="S294" s="7"/>
    </row>
    <row r="295" customFormat="false" ht="15" hidden="false" customHeight="false" outlineLevel="0" collapsed="false">
      <c r="A295" s="11"/>
      <c r="B295" s="7"/>
      <c r="C295" s="7"/>
      <c r="D295" s="7"/>
      <c r="E295" s="7"/>
      <c r="F295" s="7"/>
      <c r="G295" s="7"/>
      <c r="H295" s="7"/>
      <c r="I295" s="12" t="str">
        <f aca="false">IF(D295="","",IFERROR(INDEX(Critérios!$C$7:$C$10,MATCH(D295,Critérios!$B$7:$B$10,0)),""))</f>
        <v/>
      </c>
      <c r="J295" s="12" t="str">
        <f aca="false">IF(E295="","",IFERROR(INDEX(Critérios!$C$14:$C$17,MATCH(E295,Critérios!$B$14:$B$17,0)),""))</f>
        <v/>
      </c>
      <c r="K295" s="12" t="str">
        <f aca="false">IF(F295="","",IFERROR(INDEX(Critérios!$C$21:$C$24,MATCH(F295,Critérios!$B$21:$B$24,0)),""))</f>
        <v/>
      </c>
      <c r="L295" s="12" t="str">
        <f aca="false">IF(G295="","",IFERROR(INDEX(Critérios!$C$28:$C$31,MATCH(G295,Critérios!$B$28:$B$31,0)),""))</f>
        <v/>
      </c>
      <c r="M295" s="12" t="str">
        <f aca="false">IF(H295="","",IFERROR(INDEX(Critérios!$C$35:$C$38,MATCH(H295,Critérios!$B$35:$B$38,0)),""))</f>
        <v/>
      </c>
      <c r="N295" s="12" t="str">
        <f aca="false">IF(COUNTA(D295:H295)=0,"",SUM(I295:M295))</f>
        <v/>
      </c>
      <c r="O295" s="12" t="str">
        <f aca="false">IF(COUNTA(D295:H295)=0,"",IF(OR(I295=0,K295=0),"Fora do perfil",IF(COUNT(I295:M295)&lt;5,"Incompleto",IF(N295&gt;=Critérios!$C$42,"Quente",IF(N295&gt;=Critérios!$C$43,"Morno","Frio")))))</f>
        <v/>
      </c>
      <c r="P295" s="13" t="str">
        <f aca="false">IF(O295="","",IFERROR(INDEX(Critérios!$D$42:$D$46,MATCH(O295,Critérios!$B$42:$B$46,0)),""))</f>
        <v/>
      </c>
      <c r="Q295" s="7"/>
      <c r="R295" s="14"/>
      <c r="S295" s="7"/>
    </row>
    <row r="296" customFormat="false" ht="15" hidden="false" customHeight="false" outlineLevel="0" collapsed="false">
      <c r="A296" s="11"/>
      <c r="B296" s="7"/>
      <c r="C296" s="7"/>
      <c r="D296" s="7"/>
      <c r="E296" s="7"/>
      <c r="F296" s="7"/>
      <c r="G296" s="7"/>
      <c r="H296" s="7"/>
      <c r="I296" s="12" t="str">
        <f aca="false">IF(D296="","",IFERROR(INDEX(Critérios!$C$7:$C$10,MATCH(D296,Critérios!$B$7:$B$10,0)),""))</f>
        <v/>
      </c>
      <c r="J296" s="12" t="str">
        <f aca="false">IF(E296="","",IFERROR(INDEX(Critérios!$C$14:$C$17,MATCH(E296,Critérios!$B$14:$B$17,0)),""))</f>
        <v/>
      </c>
      <c r="K296" s="12" t="str">
        <f aca="false">IF(F296="","",IFERROR(INDEX(Critérios!$C$21:$C$24,MATCH(F296,Critérios!$B$21:$B$24,0)),""))</f>
        <v/>
      </c>
      <c r="L296" s="12" t="str">
        <f aca="false">IF(G296="","",IFERROR(INDEX(Critérios!$C$28:$C$31,MATCH(G296,Critérios!$B$28:$B$31,0)),""))</f>
        <v/>
      </c>
      <c r="M296" s="12" t="str">
        <f aca="false">IF(H296="","",IFERROR(INDEX(Critérios!$C$35:$C$38,MATCH(H296,Critérios!$B$35:$B$38,0)),""))</f>
        <v/>
      </c>
      <c r="N296" s="12" t="str">
        <f aca="false">IF(COUNTA(D296:H296)=0,"",SUM(I296:M296))</f>
        <v/>
      </c>
      <c r="O296" s="12" t="str">
        <f aca="false">IF(COUNTA(D296:H296)=0,"",IF(OR(I296=0,K296=0),"Fora do perfil",IF(COUNT(I296:M296)&lt;5,"Incompleto",IF(N296&gt;=Critérios!$C$42,"Quente",IF(N296&gt;=Critérios!$C$43,"Morno","Frio")))))</f>
        <v/>
      </c>
      <c r="P296" s="13" t="str">
        <f aca="false">IF(O296="","",IFERROR(INDEX(Critérios!$D$42:$D$46,MATCH(O296,Critérios!$B$42:$B$46,0)),""))</f>
        <v/>
      </c>
      <c r="Q296" s="7"/>
      <c r="R296" s="14"/>
      <c r="S296" s="7"/>
    </row>
    <row r="297" customFormat="false" ht="15" hidden="false" customHeight="false" outlineLevel="0" collapsed="false">
      <c r="A297" s="11"/>
      <c r="B297" s="7"/>
      <c r="C297" s="7"/>
      <c r="D297" s="7"/>
      <c r="E297" s="7"/>
      <c r="F297" s="7"/>
      <c r="G297" s="7"/>
      <c r="H297" s="7"/>
      <c r="I297" s="12" t="str">
        <f aca="false">IF(D297="","",IFERROR(INDEX(Critérios!$C$7:$C$10,MATCH(D297,Critérios!$B$7:$B$10,0)),""))</f>
        <v/>
      </c>
      <c r="J297" s="12" t="str">
        <f aca="false">IF(E297="","",IFERROR(INDEX(Critérios!$C$14:$C$17,MATCH(E297,Critérios!$B$14:$B$17,0)),""))</f>
        <v/>
      </c>
      <c r="K297" s="12" t="str">
        <f aca="false">IF(F297="","",IFERROR(INDEX(Critérios!$C$21:$C$24,MATCH(F297,Critérios!$B$21:$B$24,0)),""))</f>
        <v/>
      </c>
      <c r="L297" s="12" t="str">
        <f aca="false">IF(G297="","",IFERROR(INDEX(Critérios!$C$28:$C$31,MATCH(G297,Critérios!$B$28:$B$31,0)),""))</f>
        <v/>
      </c>
      <c r="M297" s="12" t="str">
        <f aca="false">IF(H297="","",IFERROR(INDEX(Critérios!$C$35:$C$38,MATCH(H297,Critérios!$B$35:$B$38,0)),""))</f>
        <v/>
      </c>
      <c r="N297" s="12" t="str">
        <f aca="false">IF(COUNTA(D297:H297)=0,"",SUM(I297:M297))</f>
        <v/>
      </c>
      <c r="O297" s="12" t="str">
        <f aca="false">IF(COUNTA(D297:H297)=0,"",IF(OR(I297=0,K297=0),"Fora do perfil",IF(COUNT(I297:M297)&lt;5,"Incompleto",IF(N297&gt;=Critérios!$C$42,"Quente",IF(N297&gt;=Critérios!$C$43,"Morno","Frio")))))</f>
        <v/>
      </c>
      <c r="P297" s="13" t="str">
        <f aca="false">IF(O297="","",IFERROR(INDEX(Critérios!$D$42:$D$46,MATCH(O297,Critérios!$B$42:$B$46,0)),""))</f>
        <v/>
      </c>
      <c r="Q297" s="7"/>
      <c r="R297" s="14"/>
      <c r="S297" s="7"/>
    </row>
    <row r="298" customFormat="false" ht="15" hidden="false" customHeight="false" outlineLevel="0" collapsed="false">
      <c r="A298" s="11"/>
      <c r="B298" s="7"/>
      <c r="C298" s="7"/>
      <c r="D298" s="7"/>
      <c r="E298" s="7"/>
      <c r="F298" s="7"/>
      <c r="G298" s="7"/>
      <c r="H298" s="7"/>
      <c r="I298" s="12" t="str">
        <f aca="false">IF(D298="","",IFERROR(INDEX(Critérios!$C$7:$C$10,MATCH(D298,Critérios!$B$7:$B$10,0)),""))</f>
        <v/>
      </c>
      <c r="J298" s="12" t="str">
        <f aca="false">IF(E298="","",IFERROR(INDEX(Critérios!$C$14:$C$17,MATCH(E298,Critérios!$B$14:$B$17,0)),""))</f>
        <v/>
      </c>
      <c r="K298" s="12" t="str">
        <f aca="false">IF(F298="","",IFERROR(INDEX(Critérios!$C$21:$C$24,MATCH(F298,Critérios!$B$21:$B$24,0)),""))</f>
        <v/>
      </c>
      <c r="L298" s="12" t="str">
        <f aca="false">IF(G298="","",IFERROR(INDEX(Critérios!$C$28:$C$31,MATCH(G298,Critérios!$B$28:$B$31,0)),""))</f>
        <v/>
      </c>
      <c r="M298" s="12" t="str">
        <f aca="false">IF(H298="","",IFERROR(INDEX(Critérios!$C$35:$C$38,MATCH(H298,Critérios!$B$35:$B$38,0)),""))</f>
        <v/>
      </c>
      <c r="N298" s="12" t="str">
        <f aca="false">IF(COUNTA(D298:H298)=0,"",SUM(I298:M298))</f>
        <v/>
      </c>
      <c r="O298" s="12" t="str">
        <f aca="false">IF(COUNTA(D298:H298)=0,"",IF(OR(I298=0,K298=0),"Fora do perfil",IF(COUNT(I298:M298)&lt;5,"Incompleto",IF(N298&gt;=Critérios!$C$42,"Quente",IF(N298&gt;=Critérios!$C$43,"Morno","Frio")))))</f>
        <v/>
      </c>
      <c r="P298" s="13" t="str">
        <f aca="false">IF(O298="","",IFERROR(INDEX(Critérios!$D$42:$D$46,MATCH(O298,Critérios!$B$42:$B$46,0)),""))</f>
        <v/>
      </c>
      <c r="Q298" s="7"/>
      <c r="R298" s="14"/>
      <c r="S298" s="7"/>
    </row>
    <row r="299" customFormat="false" ht="15" hidden="false" customHeight="false" outlineLevel="0" collapsed="false">
      <c r="A299" s="11"/>
      <c r="B299" s="7"/>
      <c r="C299" s="7"/>
      <c r="D299" s="7"/>
      <c r="E299" s="7"/>
      <c r="F299" s="7"/>
      <c r="G299" s="7"/>
      <c r="H299" s="7"/>
      <c r="I299" s="12" t="str">
        <f aca="false">IF(D299="","",IFERROR(INDEX(Critérios!$C$7:$C$10,MATCH(D299,Critérios!$B$7:$B$10,0)),""))</f>
        <v/>
      </c>
      <c r="J299" s="12" t="str">
        <f aca="false">IF(E299="","",IFERROR(INDEX(Critérios!$C$14:$C$17,MATCH(E299,Critérios!$B$14:$B$17,0)),""))</f>
        <v/>
      </c>
      <c r="K299" s="12" t="str">
        <f aca="false">IF(F299="","",IFERROR(INDEX(Critérios!$C$21:$C$24,MATCH(F299,Critérios!$B$21:$B$24,0)),""))</f>
        <v/>
      </c>
      <c r="L299" s="12" t="str">
        <f aca="false">IF(G299="","",IFERROR(INDEX(Critérios!$C$28:$C$31,MATCH(G299,Critérios!$B$28:$B$31,0)),""))</f>
        <v/>
      </c>
      <c r="M299" s="12" t="str">
        <f aca="false">IF(H299="","",IFERROR(INDEX(Critérios!$C$35:$C$38,MATCH(H299,Critérios!$B$35:$B$38,0)),""))</f>
        <v/>
      </c>
      <c r="N299" s="12" t="str">
        <f aca="false">IF(COUNTA(D299:H299)=0,"",SUM(I299:M299))</f>
        <v/>
      </c>
      <c r="O299" s="12" t="str">
        <f aca="false">IF(COUNTA(D299:H299)=0,"",IF(OR(I299=0,K299=0),"Fora do perfil",IF(COUNT(I299:M299)&lt;5,"Incompleto",IF(N299&gt;=Critérios!$C$42,"Quente",IF(N299&gt;=Critérios!$C$43,"Morno","Frio")))))</f>
        <v/>
      </c>
      <c r="P299" s="13" t="str">
        <f aca="false">IF(O299="","",IFERROR(INDEX(Critérios!$D$42:$D$46,MATCH(O299,Critérios!$B$42:$B$46,0)),""))</f>
        <v/>
      </c>
      <c r="Q299" s="7"/>
      <c r="R299" s="14"/>
      <c r="S299" s="7"/>
    </row>
    <row r="300" customFormat="false" ht="15" hidden="false" customHeight="false" outlineLevel="0" collapsed="false">
      <c r="A300" s="11"/>
      <c r="B300" s="7"/>
      <c r="C300" s="7"/>
      <c r="D300" s="7"/>
      <c r="E300" s="7"/>
      <c r="F300" s="7"/>
      <c r="G300" s="7"/>
      <c r="H300" s="7"/>
      <c r="I300" s="12" t="str">
        <f aca="false">IF(D300="","",IFERROR(INDEX(Critérios!$C$7:$C$10,MATCH(D300,Critérios!$B$7:$B$10,0)),""))</f>
        <v/>
      </c>
      <c r="J300" s="12" t="str">
        <f aca="false">IF(E300="","",IFERROR(INDEX(Critérios!$C$14:$C$17,MATCH(E300,Critérios!$B$14:$B$17,0)),""))</f>
        <v/>
      </c>
      <c r="K300" s="12" t="str">
        <f aca="false">IF(F300="","",IFERROR(INDEX(Critérios!$C$21:$C$24,MATCH(F300,Critérios!$B$21:$B$24,0)),""))</f>
        <v/>
      </c>
      <c r="L300" s="12" t="str">
        <f aca="false">IF(G300="","",IFERROR(INDEX(Critérios!$C$28:$C$31,MATCH(G300,Critérios!$B$28:$B$31,0)),""))</f>
        <v/>
      </c>
      <c r="M300" s="12" t="str">
        <f aca="false">IF(H300="","",IFERROR(INDEX(Critérios!$C$35:$C$38,MATCH(H300,Critérios!$B$35:$B$38,0)),""))</f>
        <v/>
      </c>
      <c r="N300" s="12" t="str">
        <f aca="false">IF(COUNTA(D300:H300)=0,"",SUM(I300:M300))</f>
        <v/>
      </c>
      <c r="O300" s="12" t="str">
        <f aca="false">IF(COUNTA(D300:H300)=0,"",IF(OR(I300=0,K300=0),"Fora do perfil",IF(COUNT(I300:M300)&lt;5,"Incompleto",IF(N300&gt;=Critérios!$C$42,"Quente",IF(N300&gt;=Critérios!$C$43,"Morno","Frio")))))</f>
        <v/>
      </c>
      <c r="P300" s="13" t="str">
        <f aca="false">IF(O300="","",IFERROR(INDEX(Critérios!$D$42:$D$46,MATCH(O300,Critérios!$B$42:$B$46,0)),""))</f>
        <v/>
      </c>
      <c r="Q300" s="7"/>
      <c r="R300" s="14"/>
      <c r="S300" s="7"/>
    </row>
    <row r="301" customFormat="false" ht="15" hidden="false" customHeight="false" outlineLevel="0" collapsed="false">
      <c r="A301" s="11"/>
      <c r="B301" s="7"/>
      <c r="C301" s="7"/>
      <c r="D301" s="7"/>
      <c r="E301" s="7"/>
      <c r="F301" s="7"/>
      <c r="G301" s="7"/>
      <c r="H301" s="7"/>
      <c r="I301" s="12" t="str">
        <f aca="false">IF(D301="","",IFERROR(INDEX(Critérios!$C$7:$C$10,MATCH(D301,Critérios!$B$7:$B$10,0)),""))</f>
        <v/>
      </c>
      <c r="J301" s="12" t="str">
        <f aca="false">IF(E301="","",IFERROR(INDEX(Critérios!$C$14:$C$17,MATCH(E301,Critérios!$B$14:$B$17,0)),""))</f>
        <v/>
      </c>
      <c r="K301" s="12" t="str">
        <f aca="false">IF(F301="","",IFERROR(INDEX(Critérios!$C$21:$C$24,MATCH(F301,Critérios!$B$21:$B$24,0)),""))</f>
        <v/>
      </c>
      <c r="L301" s="12" t="str">
        <f aca="false">IF(G301="","",IFERROR(INDEX(Critérios!$C$28:$C$31,MATCH(G301,Critérios!$B$28:$B$31,0)),""))</f>
        <v/>
      </c>
      <c r="M301" s="12" t="str">
        <f aca="false">IF(H301="","",IFERROR(INDEX(Critérios!$C$35:$C$38,MATCH(H301,Critérios!$B$35:$B$38,0)),""))</f>
        <v/>
      </c>
      <c r="N301" s="12" t="str">
        <f aca="false">IF(COUNTA(D301:H301)=0,"",SUM(I301:M301))</f>
        <v/>
      </c>
      <c r="O301" s="12" t="str">
        <f aca="false">IF(COUNTA(D301:H301)=0,"",IF(OR(I301=0,K301=0),"Fora do perfil",IF(COUNT(I301:M301)&lt;5,"Incompleto",IF(N301&gt;=Critérios!$C$42,"Quente",IF(N301&gt;=Critérios!$C$43,"Morno","Frio")))))</f>
        <v/>
      </c>
      <c r="P301" s="13" t="str">
        <f aca="false">IF(O301="","",IFERROR(INDEX(Critérios!$D$42:$D$46,MATCH(O301,Critérios!$B$42:$B$46,0)),""))</f>
        <v/>
      </c>
      <c r="Q301" s="7"/>
      <c r="R301" s="14"/>
      <c r="S301" s="7"/>
    </row>
    <row r="302" customFormat="false" ht="15" hidden="false" customHeight="false" outlineLevel="0" collapsed="false">
      <c r="A302" s="11"/>
      <c r="B302" s="7"/>
      <c r="C302" s="7"/>
      <c r="D302" s="7"/>
      <c r="E302" s="7"/>
      <c r="F302" s="7"/>
      <c r="G302" s="7"/>
      <c r="H302" s="7"/>
      <c r="I302" s="12" t="str">
        <f aca="false">IF(D302="","",IFERROR(INDEX(Critérios!$C$7:$C$10,MATCH(D302,Critérios!$B$7:$B$10,0)),""))</f>
        <v/>
      </c>
      <c r="J302" s="12" t="str">
        <f aca="false">IF(E302="","",IFERROR(INDEX(Critérios!$C$14:$C$17,MATCH(E302,Critérios!$B$14:$B$17,0)),""))</f>
        <v/>
      </c>
      <c r="K302" s="12" t="str">
        <f aca="false">IF(F302="","",IFERROR(INDEX(Critérios!$C$21:$C$24,MATCH(F302,Critérios!$B$21:$B$24,0)),""))</f>
        <v/>
      </c>
      <c r="L302" s="12" t="str">
        <f aca="false">IF(G302="","",IFERROR(INDEX(Critérios!$C$28:$C$31,MATCH(G302,Critérios!$B$28:$B$31,0)),""))</f>
        <v/>
      </c>
      <c r="M302" s="12" t="str">
        <f aca="false">IF(H302="","",IFERROR(INDEX(Critérios!$C$35:$C$38,MATCH(H302,Critérios!$B$35:$B$38,0)),""))</f>
        <v/>
      </c>
      <c r="N302" s="12" t="str">
        <f aca="false">IF(COUNTA(D302:H302)=0,"",SUM(I302:M302))</f>
        <v/>
      </c>
      <c r="O302" s="12" t="str">
        <f aca="false">IF(COUNTA(D302:H302)=0,"",IF(OR(I302=0,K302=0),"Fora do perfil",IF(COUNT(I302:M302)&lt;5,"Incompleto",IF(N302&gt;=Critérios!$C$42,"Quente",IF(N302&gt;=Critérios!$C$43,"Morno","Frio")))))</f>
        <v/>
      </c>
      <c r="P302" s="13" t="str">
        <f aca="false">IF(O302="","",IFERROR(INDEX(Critérios!$D$42:$D$46,MATCH(O302,Critérios!$B$42:$B$46,0)),""))</f>
        <v/>
      </c>
      <c r="Q302" s="7"/>
      <c r="R302" s="14"/>
      <c r="S302" s="7"/>
    </row>
    <row r="303" customFormat="false" ht="15" hidden="false" customHeight="false" outlineLevel="0" collapsed="false">
      <c r="A303" s="11"/>
      <c r="B303" s="7"/>
      <c r="C303" s="7"/>
      <c r="D303" s="7"/>
      <c r="E303" s="7"/>
      <c r="F303" s="7"/>
      <c r="G303" s="7"/>
      <c r="H303" s="7"/>
      <c r="I303" s="12" t="str">
        <f aca="false">IF(D303="","",IFERROR(INDEX(Critérios!$C$7:$C$10,MATCH(D303,Critérios!$B$7:$B$10,0)),""))</f>
        <v/>
      </c>
      <c r="J303" s="12" t="str">
        <f aca="false">IF(E303="","",IFERROR(INDEX(Critérios!$C$14:$C$17,MATCH(E303,Critérios!$B$14:$B$17,0)),""))</f>
        <v/>
      </c>
      <c r="K303" s="12" t="str">
        <f aca="false">IF(F303="","",IFERROR(INDEX(Critérios!$C$21:$C$24,MATCH(F303,Critérios!$B$21:$B$24,0)),""))</f>
        <v/>
      </c>
      <c r="L303" s="12" t="str">
        <f aca="false">IF(G303="","",IFERROR(INDEX(Critérios!$C$28:$C$31,MATCH(G303,Critérios!$B$28:$B$31,0)),""))</f>
        <v/>
      </c>
      <c r="M303" s="12" t="str">
        <f aca="false">IF(H303="","",IFERROR(INDEX(Critérios!$C$35:$C$38,MATCH(H303,Critérios!$B$35:$B$38,0)),""))</f>
        <v/>
      </c>
      <c r="N303" s="12" t="str">
        <f aca="false">IF(COUNTA(D303:H303)=0,"",SUM(I303:M303))</f>
        <v/>
      </c>
      <c r="O303" s="12" t="str">
        <f aca="false">IF(COUNTA(D303:H303)=0,"",IF(OR(I303=0,K303=0),"Fora do perfil",IF(COUNT(I303:M303)&lt;5,"Incompleto",IF(N303&gt;=Critérios!$C$42,"Quente",IF(N303&gt;=Critérios!$C$43,"Morno","Frio")))))</f>
        <v/>
      </c>
      <c r="P303" s="13" t="str">
        <f aca="false">IF(O303="","",IFERROR(INDEX(Critérios!$D$42:$D$46,MATCH(O303,Critérios!$B$42:$B$46,0)),""))</f>
        <v/>
      </c>
      <c r="Q303" s="7"/>
      <c r="R303" s="14"/>
      <c r="S303" s="7"/>
    </row>
    <row r="304" customFormat="false" ht="15" hidden="false" customHeight="false" outlineLevel="0" collapsed="false">
      <c r="A304" s="11"/>
      <c r="B304" s="7"/>
      <c r="C304" s="7"/>
      <c r="D304" s="7"/>
      <c r="E304" s="7"/>
      <c r="F304" s="7"/>
      <c r="G304" s="7"/>
      <c r="H304" s="7"/>
      <c r="I304" s="12" t="str">
        <f aca="false">IF(D304="","",IFERROR(INDEX(Critérios!$C$7:$C$10,MATCH(D304,Critérios!$B$7:$B$10,0)),""))</f>
        <v/>
      </c>
      <c r="J304" s="12" t="str">
        <f aca="false">IF(E304="","",IFERROR(INDEX(Critérios!$C$14:$C$17,MATCH(E304,Critérios!$B$14:$B$17,0)),""))</f>
        <v/>
      </c>
      <c r="K304" s="12" t="str">
        <f aca="false">IF(F304="","",IFERROR(INDEX(Critérios!$C$21:$C$24,MATCH(F304,Critérios!$B$21:$B$24,0)),""))</f>
        <v/>
      </c>
      <c r="L304" s="12" t="str">
        <f aca="false">IF(G304="","",IFERROR(INDEX(Critérios!$C$28:$C$31,MATCH(G304,Critérios!$B$28:$B$31,0)),""))</f>
        <v/>
      </c>
      <c r="M304" s="12" t="str">
        <f aca="false">IF(H304="","",IFERROR(INDEX(Critérios!$C$35:$C$38,MATCH(H304,Critérios!$B$35:$B$38,0)),""))</f>
        <v/>
      </c>
      <c r="N304" s="12" t="str">
        <f aca="false">IF(COUNTA(D304:H304)=0,"",SUM(I304:M304))</f>
        <v/>
      </c>
      <c r="O304" s="12" t="str">
        <f aca="false">IF(COUNTA(D304:H304)=0,"",IF(OR(I304=0,K304=0),"Fora do perfil",IF(COUNT(I304:M304)&lt;5,"Incompleto",IF(N304&gt;=Critérios!$C$42,"Quente",IF(N304&gt;=Critérios!$C$43,"Morno","Frio")))))</f>
        <v/>
      </c>
      <c r="P304" s="13" t="str">
        <f aca="false">IF(O304="","",IFERROR(INDEX(Critérios!$D$42:$D$46,MATCH(O304,Critérios!$B$42:$B$46,0)),""))</f>
        <v/>
      </c>
      <c r="Q304" s="7"/>
      <c r="R304" s="14"/>
      <c r="S304" s="7"/>
    </row>
  </sheetData>
  <autoFilter ref="A4:S304"/>
  <conditionalFormatting sqref="O5:O304">
    <cfRule type="expression" priority="2" aboveAverage="0" equalAverage="0" bottom="0" percent="0" rank="0" text="" dxfId="4">
      <formula>$O5="Quente"</formula>
    </cfRule>
    <cfRule type="expression" priority="3" aboveAverage="0" equalAverage="0" bottom="0" percent="0" rank="0" text="" dxfId="5">
      <formula>$O5="Morno"</formula>
    </cfRule>
    <cfRule type="expression" priority="4" aboveAverage="0" equalAverage="0" bottom="0" percent="0" rank="0" text="" dxfId="6">
      <formula>$O5="Frio"</formula>
    </cfRule>
    <cfRule type="expression" priority="5" aboveAverage="0" equalAverage="0" bottom="0" percent="0" rank="0" text="" dxfId="7">
      <formula>$O5="Fora do perfil"</formula>
    </cfRule>
  </conditionalFormatting>
  <dataValidations count="7">
    <dataValidation allowBlank="true" error="Escolha uma resposta da lista (aba Critérios)." errorStyle="stop" operator="between" showDropDown="false" showErrorMessage="true" showInputMessage="false" sqref="D5:D304" type="list">
      <formula1>Resp_Necessidade</formula1>
      <formula2>0</formula2>
    </dataValidation>
    <dataValidation allowBlank="true" error="Escolha uma resposta da lista (aba Critérios)." errorStyle="stop" operator="between" showDropDown="false" showErrorMessage="true" showInputMessage="false" sqref="E5:E304" type="list">
      <formula1>Resp_Prazo</formula1>
      <formula2>0</formula2>
    </dataValidation>
    <dataValidation allowBlank="true" error="Escolha uma resposta da lista (aba Critérios)." errorStyle="stop" operator="between" showDropDown="false" showErrorMessage="true" showInputMessage="false" sqref="F5:F304" type="list">
      <formula1>Resp_Orcamento</formula1>
      <formula2>0</formula2>
    </dataValidation>
    <dataValidation allowBlank="true" error="Escolha uma resposta da lista (aba Critérios)." errorStyle="stop" operator="between" showDropDown="false" showErrorMessage="true" showInputMessage="false" sqref="G5:G304" type="list">
      <formula1>Resp_Decisao</formula1>
      <formula2>0</formula2>
    </dataValidation>
    <dataValidation allowBlank="true" error="Escolha uma resposta da lista (aba Critérios)." errorStyle="stop" operator="between" showDropDown="false" showErrorMessage="true" showInputMessage="false" sqref="H5:H304" type="list">
      <formula1>Resp_Urgencia</formula1>
      <formula2>0</formula2>
    </dataValidation>
    <dataValidation allowBlank="true" errorStyle="stop" operator="between" showDropDown="false" showErrorMessage="false" showInputMessage="false" sqref="Q5:Q304" type="list">
      <formula1>Lista_Status</formula1>
      <formula2>0</formula2>
    </dataValidation>
    <dataValidation allowBlank="true" errorStyle="stop" operator="between" showDropDown="false" showErrorMessage="false" showInputMessage="false" sqref="C5:C304" type="list">
      <formula1>"WhatsApp,Instagram,Indicação,Site,Anúncio,Outro"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5" min="3" style="0" width="16"/>
  </cols>
  <sheetData>
    <row r="2" customFormat="false" ht="19.7" hidden="false" customHeight="false" outlineLevel="0" collapsed="false">
      <c r="B2" s="1" t="s">
        <v>86</v>
      </c>
    </row>
    <row r="3" customFormat="false" ht="15" hidden="false" customHeight="false" outlineLevel="0" collapsed="false">
      <c r="B3" s="2" t="s">
        <v>87</v>
      </c>
    </row>
    <row r="5" customFormat="false" ht="15" hidden="false" customHeight="false" outlineLevel="0" collapsed="false">
      <c r="B5" s="15" t="s">
        <v>88</v>
      </c>
      <c r="C5" s="16"/>
      <c r="D5" s="16"/>
    </row>
    <row r="6" customFormat="false" ht="15" hidden="false" customHeight="false" outlineLevel="0" collapsed="false">
      <c r="B6" s="15" t="s">
        <v>89</v>
      </c>
      <c r="C6" s="16"/>
      <c r="D6" s="16"/>
    </row>
    <row r="8" customFormat="false" ht="15" hidden="false" customHeight="false" outlineLevel="0" collapsed="false">
      <c r="B8" s="6" t="s">
        <v>90</v>
      </c>
      <c r="C8" s="6" t="s">
        <v>91</v>
      </c>
      <c r="D8" s="6" t="s">
        <v>92</v>
      </c>
      <c r="E8" s="6" t="s">
        <v>93</v>
      </c>
    </row>
    <row r="9" customFormat="false" ht="15" hidden="false" customHeight="false" outlineLevel="0" collapsed="false">
      <c r="B9" s="10" t="s">
        <v>94</v>
      </c>
      <c r="C9" s="17"/>
      <c r="D9" s="17"/>
      <c r="E9" s="18" t="str">
        <f aca="false">IF(OR(C9="",D9=""),"",D9-C9)</f>
        <v/>
      </c>
    </row>
    <row r="10" customFormat="false" ht="15" hidden="false" customHeight="false" outlineLevel="0" collapsed="false">
      <c r="B10" s="10" t="s">
        <v>95</v>
      </c>
      <c r="C10" s="17"/>
      <c r="D10" s="17"/>
      <c r="E10" s="18" t="str">
        <f aca="false">IF(OR(C10="",D10=""),"",D10-C10)</f>
        <v/>
      </c>
    </row>
    <row r="11" customFormat="false" ht="15" hidden="false" customHeight="false" outlineLevel="0" collapsed="false">
      <c r="B11" s="10" t="s">
        <v>96</v>
      </c>
      <c r="C11" s="17"/>
      <c r="D11" s="17"/>
      <c r="E11" s="18" t="str">
        <f aca="false">IF(OR(C11="",D11=""),"",D11-C11)</f>
        <v/>
      </c>
    </row>
    <row r="12" customFormat="false" ht="15" hidden="false" customHeight="false" outlineLevel="0" collapsed="false">
      <c r="B12" s="10" t="s">
        <v>97</v>
      </c>
      <c r="C12" s="17"/>
      <c r="D12" s="17"/>
      <c r="E12" s="18" t="str">
        <f aca="false">IF(OR(C12="",D12=""),"",D12-C12)</f>
        <v/>
      </c>
    </row>
    <row r="13" customFormat="false" ht="15" hidden="false" customHeight="false" outlineLevel="0" collapsed="false">
      <c r="B13" s="10" t="s">
        <v>98</v>
      </c>
      <c r="C13" s="17"/>
      <c r="D13" s="17"/>
      <c r="E13" s="18" t="str">
        <f aca="false">IF(OR(C13="",D13=""),"",D13-C13)</f>
        <v/>
      </c>
    </row>
    <row r="14" customFormat="false" ht="15" hidden="false" customHeight="false" outlineLevel="0" collapsed="false">
      <c r="B14" s="10" t="s">
        <v>99</v>
      </c>
      <c r="C14" s="19"/>
      <c r="D14" s="19"/>
      <c r="E14" s="20" t="str">
        <f aca="false">IF(OR(C14="",D14=""),"",D14-C14)</f>
        <v/>
      </c>
    </row>
    <row r="16" customFormat="false" ht="15" hidden="false" customHeight="false" outlineLevel="0" collapsed="false">
      <c r="B16" s="6" t="s">
        <v>100</v>
      </c>
      <c r="C16" s="6" t="s">
        <v>91</v>
      </c>
      <c r="D16" s="6" t="s">
        <v>92</v>
      </c>
      <c r="E16" s="6" t="s">
        <v>93</v>
      </c>
    </row>
    <row r="17" customFormat="false" ht="15" hidden="false" customHeight="false" outlineLevel="0" collapsed="false">
      <c r="B17" s="10" t="s">
        <v>101</v>
      </c>
      <c r="C17" s="21" t="str">
        <f aca="false">IF(OR(C10="",N(C9)=0),"",C10/C9)</f>
        <v/>
      </c>
      <c r="D17" s="21" t="str">
        <f aca="false">IF(OR(D10="",N(D9)=0),"",D10/D9)</f>
        <v/>
      </c>
      <c r="E17" s="22" t="str">
        <f aca="false">IF(OR(C17="",D17=""),"",(D17-C17)*100)</f>
        <v/>
      </c>
    </row>
    <row r="18" customFormat="false" ht="15" hidden="false" customHeight="false" outlineLevel="0" collapsed="false">
      <c r="B18" s="10" t="s">
        <v>102</v>
      </c>
      <c r="C18" s="21" t="str">
        <f aca="false">IF(OR(C11="",N(C9)=0),"",C11/C9)</f>
        <v/>
      </c>
      <c r="D18" s="21" t="str">
        <f aca="false">IF(OR(D11="",N(D9)=0),"",D11/D9)</f>
        <v/>
      </c>
      <c r="E18" s="22" t="str">
        <f aca="false">IF(OR(C18="",D18=""),"",(D18-C18)*100)</f>
        <v/>
      </c>
    </row>
    <row r="19" customFormat="false" ht="15" hidden="false" customHeight="false" outlineLevel="0" collapsed="false">
      <c r="B19" s="10" t="s">
        <v>103</v>
      </c>
      <c r="C19" s="21" t="str">
        <f aca="false">IF(OR(C12="",N(C9)=0),"",C12/C9)</f>
        <v/>
      </c>
      <c r="D19" s="21" t="str">
        <f aca="false">IF(OR(D12="",N(D9)=0),"",D12/D9)</f>
        <v/>
      </c>
      <c r="E19" s="22" t="str">
        <f aca="false">IF(OR(C19="",D19=""),"",(D19-C19)*100)</f>
        <v/>
      </c>
    </row>
    <row r="20" customFormat="false" ht="15" hidden="false" customHeight="false" outlineLevel="0" collapsed="false">
      <c r="B20" s="10" t="s">
        <v>104</v>
      </c>
      <c r="C20" s="21" t="str">
        <f aca="false">IF(OR(C13="",N(C9)=0),"",C13/C9)</f>
        <v/>
      </c>
      <c r="D20" s="21" t="str">
        <f aca="false">IF(OR(D13="",N(D9)=0),"",D13/D9)</f>
        <v/>
      </c>
      <c r="E20" s="22" t="str">
        <f aca="false">IF(OR(C20="",D20=""),"",(D20-C20)*100)</f>
        <v/>
      </c>
    </row>
    <row r="21" customFormat="false" ht="15" hidden="false" customHeight="false" outlineLevel="0" collapsed="false">
      <c r="B21" s="10" t="s">
        <v>105</v>
      </c>
      <c r="C21" s="21" t="str">
        <f aca="false">IF(OR(C13="",N(C12)=0),"",C13/C12)</f>
        <v/>
      </c>
      <c r="D21" s="21" t="str">
        <f aca="false">IF(OR(D13="",N(D12)=0),"",D13/D12)</f>
        <v/>
      </c>
      <c r="E21" s="22" t="str">
        <f aca="false">IF(OR(C21="",D21=""),"",(D21-C21)*100)</f>
        <v/>
      </c>
    </row>
    <row r="22" customFormat="false" ht="15" hidden="false" customHeight="false" outlineLevel="0" collapsed="false">
      <c r="B22" s="10" t="s">
        <v>106</v>
      </c>
      <c r="C22" s="20" t="str">
        <f aca="false">IF(OR(C14="",N(C13)=0),"",C14/C13)</f>
        <v/>
      </c>
      <c r="D22" s="20" t="str">
        <f aca="false">IF(OR(D14="",N(D13)=0),"",D14/D13)</f>
        <v/>
      </c>
      <c r="E22" s="20" t="str">
        <f aca="false">IF(OR(C22="",D22=""),"",D22-C22)</f>
        <v/>
      </c>
    </row>
    <row r="24" customFormat="false" ht="15" hidden="false" customHeight="false" outlineLevel="0" collapsed="false">
      <c r="B24" s="6" t="s">
        <v>107</v>
      </c>
      <c r="C24" s="6" t="s">
        <v>108</v>
      </c>
    </row>
    <row r="25" customFormat="false" ht="15" hidden="false" customHeight="false" outlineLevel="0" collapsed="false">
      <c r="B25" s="10" t="s">
        <v>109</v>
      </c>
      <c r="C25" s="23" t="n">
        <f aca="false">COUNTIF(Leads!$O$5:$O$304,"Quente")</f>
        <v>0</v>
      </c>
    </row>
    <row r="26" customFormat="false" ht="15" hidden="false" customHeight="false" outlineLevel="0" collapsed="false">
      <c r="B26" s="10" t="s">
        <v>110</v>
      </c>
      <c r="C26" s="23" t="n">
        <f aca="false">COUNTIF(Leads!$O$5:$O$304,"Morno")</f>
        <v>0</v>
      </c>
    </row>
    <row r="27" customFormat="false" ht="15" hidden="false" customHeight="false" outlineLevel="0" collapsed="false">
      <c r="B27" s="10" t="s">
        <v>111</v>
      </c>
      <c r="C27" s="23" t="n">
        <f aca="false">COUNTIF(Leads!$O$5:$O$304,"Frio")</f>
        <v>0</v>
      </c>
    </row>
    <row r="28" customFormat="false" ht="15" hidden="false" customHeight="false" outlineLevel="0" collapsed="false">
      <c r="B28" s="10" t="s">
        <v>112</v>
      </c>
      <c r="C28" s="23" t="n">
        <f aca="false">COUNTIF(Leads!$O$5:$O$304,"Fora do perfil")</f>
        <v>0</v>
      </c>
    </row>
    <row r="29" customFormat="false" ht="15" hidden="false" customHeight="false" outlineLevel="0" collapsed="false">
      <c r="B29" s="10" t="s">
        <v>113</v>
      </c>
      <c r="C29" s="23" t="n">
        <f aca="false">COUNTIF(Leads!$O$5:$O$304,"Incompleto")</f>
        <v>0</v>
      </c>
    </row>
    <row r="30" customFormat="false" ht="15" hidden="false" customHeight="false" outlineLevel="0" collapsed="false">
      <c r="B30" s="10" t="s">
        <v>114</v>
      </c>
      <c r="C30" s="23" t="n">
        <f aca="false">COUNTIF(Leads!$Q$5:$Q$304,"Novo")</f>
        <v>0</v>
      </c>
    </row>
    <row r="31" customFormat="false" ht="15" hidden="false" customHeight="false" outlineLevel="0" collapsed="false">
      <c r="B31" s="10" t="s">
        <v>115</v>
      </c>
      <c r="C31" s="23" t="n">
        <f aca="false">COUNTIF(Leads!$Q$5:$Q$304,"Em conversa")</f>
        <v>0</v>
      </c>
    </row>
    <row r="32" customFormat="false" ht="15" hidden="false" customHeight="false" outlineLevel="0" collapsed="false">
      <c r="B32" s="10" t="s">
        <v>116</v>
      </c>
      <c r="C32" s="23" t="n">
        <f aca="false">COUNTIF(Leads!$Q$5:$Q$304,"Proposta enviada")</f>
        <v>0</v>
      </c>
    </row>
    <row r="33" customFormat="false" ht="15" hidden="false" customHeight="false" outlineLevel="0" collapsed="false">
      <c r="B33" s="10" t="s">
        <v>117</v>
      </c>
      <c r="C33" s="23" t="n">
        <f aca="false">COUNTIF(Leads!$Q$5:$Q$304,"Vendido")</f>
        <v>0</v>
      </c>
    </row>
    <row r="34" customFormat="false" ht="15" hidden="false" customHeight="false" outlineLevel="0" collapsed="false">
      <c r="B34" s="10" t="s">
        <v>118</v>
      </c>
      <c r="C34" s="23" t="n">
        <f aca="false">COUNTIF(Leads!$Q$5:$Q$304,"Perdido")</f>
        <v>0</v>
      </c>
    </row>
    <row r="35" customFormat="false" ht="15" hidden="false" customHeight="false" outlineLevel="0" collapsed="false">
      <c r="B35" s="10" t="s">
        <v>119</v>
      </c>
      <c r="C35" s="24" t="n">
        <f aca="false">SUM(Leads!$R$5:$R$304)</f>
        <v>0</v>
      </c>
    </row>
    <row r="37" customFormat="false" ht="15" hidden="false" customHeight="false" outlineLevel="0" collapsed="false">
      <c r="B37" s="2" t="s">
        <v>120</v>
      </c>
    </row>
  </sheetData>
  <mergeCells count="2">
    <mergeCell ref="C5:D5"/>
    <mergeCell ref="C6:D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2026-11-03T11:49:18Z</dcterms:created>
  <dc:creator>openpyxl</dc:creator>
  <dc:description/>
  <dc:language>en-US</dc:language>
  <cp:lastModifiedBy/>
  <dcterms:modified xsi:type="dcterms:W3CDTF">2026-11-03T11:49:19Z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